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30\画像フォルダ\総務課\00財政係\財政課係（現在進行形）\13各種調査表関係\H30調査\済　310228　平成29年度財政状況資料集の作成及び提出について\【財政状況資料集】_454028_新富町_2017\"/>
    </mc:Choice>
  </mc:AlternateContent>
  <bookViews>
    <workbookView xWindow="0" yWindow="0" windowWidth="24000" windowHeight="9735"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<sst xmlns="http://schemas.openxmlformats.org/spreadsheetml/2006/main" count="1069" uniqueCount="587">
  <si>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</si>
  <si>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</si>
  <si>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</si>
  <si>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</si>
  <si>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</si>
  <si>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</si>
  <si>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</si>
  <si>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</si>
  <si>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</si>
  <si>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</si>
  <si>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</si>
  <si>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</si>
  <si>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</si>
  <si>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</si>
  <si>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</si>
  <si>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</si>
  <si>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</si>
  <si>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</si>
  <si>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</si>
  <si>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</si>
  <si>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</si>
  <si>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</si>
  <si>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</si>
  <si>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</si>
  <si>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</si>
  <si>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</si>
  <si>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</si>
  <si>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</si>
  <si>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</si>
  <si>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</si>
  <si>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</si>
  <si>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</si>
  <si>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</si>
  <si>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</si>
  <si>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</si>
  <si>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</si>
  <si>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</si>
  <si>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</si>
  <si>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</si>
  <si>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</si>
  <si>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</si>
  <si>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</si>
  <si>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</si>
  <si>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</si>
  <si>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</si>
  <si>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</si>
  <si>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</si>
  <si>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</si>
  <si>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</si>
  <si>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</si>
  <si>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</si>
  <si>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</si>
  <si>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</si>
  <si>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</si>
  <si>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</si>
  <si>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</si>
  <si>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</si>
  <si>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</si>
  <si>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</si>
  <si>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</si>
  <si>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</si>
  <si>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</si>
  <si>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</si>
  <si>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</si>
  <si>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</si>
  <si>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</si>
  <si>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</si>
  <si>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</si>
  <si>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</si>
  <si>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</si>
  <si>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</si>
  <si>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</si>
  <si>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</si>
  <si>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</si>
  <si>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</si>
  <si>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</si>
  <si>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</si>
  <si>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</si>
  <si>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</si>
  <si>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</si>
  <si>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</si>
  <si>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</si>
  <si>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</si>
  <si>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</si>
  <si>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</si>
  <si>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</si>
  <si>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</si>
  <si>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</si>
  <si>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</si>
  <si>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</si>
  <si>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</si>
  <si>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</si>
  <si>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</si>
  <si>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</si>
  <si>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</si>
  <si>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</si>
  <si>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</si>
  <si>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</si>
  <si>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</si>
  <si>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</si>
  <si>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</si>
  <si>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</si>
  <si>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</si>
  <si>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</si>
  <si>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</si>
  <si>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</si>
  <si>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</si>
  <si>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</si>
  <si>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</si>
  <si>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</si>
  <si>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</si>
  <si>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</si>
  <si>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</si>
  <si>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</si>
  <si>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</si>
  <si>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</si>
  <si>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</si>
  <si>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</si>
  <si>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</si>
  <si>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</si>
  <si>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</si>
  <si>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</si>
  <si>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</si>
  <si>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</si>
  <si>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</si>
  <si>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</si>
  <si>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</si>
  <si>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</si>
  <si>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</si>
  <si>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</si>
  <si>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</si>
  <si>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</si>
  <si>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</si>
  <si>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</si>
  <si>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</si>
  <si>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</si>
  <si>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</si>
  <si>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</si>
  <si>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</si>
  <si>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</si>
  <si>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</si>
  <si>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</si>
  <si>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</si>
  <si>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</si>
  <si>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</si>
  <si>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</si>
  <si>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</si>
  <si>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</si>
  <si>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</si>
  <si>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</si>
  <si>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</si>
  <si>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</si>
  <si>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</si>
  <si>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</si>
  <si>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</si>
  <si>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</si>
  <si>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</si>
  <si>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</si>
  <si>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</si>
  <si>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</si>
  <si>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</si>
  <si>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</si>
  <si>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</si>
  <si>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</si>
  <si>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</si>
  <si>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</si>
  <si>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</si>
  <si>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</si>
  <si>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</si>
  <si>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</si>
  <si>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</si>
  <si>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</si>
  <si>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</si>
  <si>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</si>
  <si>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</si>
  <si>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</si>
  <si>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</si>
  <si>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</si>
  <si>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</si>
  <si>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</si>
  <si>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</si>
  <si>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</si>
  <si>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</si>
  <si>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</si>
  <si>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</si>
  <si>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</si>
  <si>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</si>
  <si>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</si>
  <si>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</si>
  <si>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</si>
  <si>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</si>
  <si>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</si>
  <si>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</si>
  <si>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</si>
  <si>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</si>
  <si>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</si>
  <si>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</si>
  <si>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</si>
  <si>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</si>
  <si>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</si>
  <si>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</si>
  <si>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</si>
  <si>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</si>
  <si>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</si>
  <si>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</si>
  <si>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</si>
  <si>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</si>
  <si>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宮崎県新富町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</si>
  <si>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</si>
  <si>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</si>
  <si>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</si>
  <si>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</si>
  <si>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</si>
  <si>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</si>
  <si>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</si>
  <si>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</si>
  <si>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</si>
  <si>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</si>
  <si>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</si>
  <si>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</si>
  <si>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</si>
  <si>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</si>
  <si>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</si>
  <si>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</si>
  <si>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</si>
  <si>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</si>
  <si>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</si>
  <si>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</si>
  <si>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</si>
  <si>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</si>
  <si>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</si>
  <si>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</si>
  <si>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</si>
  <si>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</si>
  <si>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</si>
  <si>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</si>
  <si>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</si>
  <si>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</si>
  <si>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</si>
  <si>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</si>
  <si>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</si>
  <si>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</si>
  <si>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</si>
  <si>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</si>
  <si>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</si>
  <si>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</si>
  <si>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</si>
  <si>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</si>
  <si>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</si>
  <si>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</si>
  <si>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</si>
  <si>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</si>
  <si>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</si>
  <si>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</si>
  <si>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</si>
  <si>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</si>
  <si>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</si>
  <si>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</si>
  <si>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</si>
  <si>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</si>
  <si>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</si>
  <si>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</si>
  <si>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</si>
  <si>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</si>
  <si>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</si>
  <si>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</si>
  <si>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</si>
  <si>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</si>
  <si>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</si>
  <si>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</si>
  <si>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</si>
  <si>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</si>
  <si>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</si>
  <si>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</si>
  <si>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</si>
  <si>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</si>
  <si>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</si>
  <si>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</si>
  <si>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</si>
  <si>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</si>
  <si>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</si>
  <si>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</si>
  <si>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</si>
  <si>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</si>
  <si>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</si>
  <si>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</si>
  <si>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</si>
  <si>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</si>
  <si>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</si>
  <si>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</si>
  <si>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</si>
  <si>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</si>
  <si>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</si>
  <si>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</si>
  <si>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</si>
  <si>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</si>
  <si>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</si>
  <si>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</si>
  <si>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</si>
  <si>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</si>
  <si>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</si>
  <si>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</si>
  <si>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</si>
  <si>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</si>
  <si>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</si>
  <si>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</si>
  <si>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</si>
  <si>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</si>
  <si>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</si>
  <si>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</si>
  <si>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</si>
  <si>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</si>
  <si>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</si>
  <si>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</si>
  <si>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</si>
  <si>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</si>
  <si>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</si>
  <si>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</si>
  <si>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</si>
  <si>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</si>
  <si>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</si>
  <si>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</si>
  <si>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</si>
  <si>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</si>
  <si>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</si>
  <si>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</si>
  <si>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</si>
  <si>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</si>
  <si>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</si>
  <si>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</si>
  <si>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</si>
  <si>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</si>
  <si>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</si>
  <si>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</si>
  <si>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</si>
  <si>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</si>
  <si>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</si>
  <si>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</si>
  <si>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</si>
  <si>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</si>
  <si>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</si>
  <si>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</si>
  <si>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</si>
  <si>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</si>
  <si>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</si>
  <si>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</si>
  <si>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</si>
  <si>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</si>
  <si>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</si>
  <si>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</si>
  <si>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</si>
  <si>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</si>
  <si>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</si>
  <si>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</si>
  <si>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</si>
  <si>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</si>
  <si>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</si>
  <si>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宮崎県新富町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</si>
  <si>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</si>
  <si>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</si>
  <si>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</si>
  <si>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</si>
  <si>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</si>
  <si>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</si>
  <si>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</si>
  <si>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</si>
  <si>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</si>
  <si>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</si>
  <si>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</si>
  <si>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</si>
  <si>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</si>
  <si>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</si>
  <si>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</si>
  <si>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</si>
  <si>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</si>
  <si>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</si>
  <si>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</si>
  <si>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</si>
  <si>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</si>
  <si>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</si>
  <si>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</si>
  <si>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</si>
  <si>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</si>
  <si>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</si>
  <si>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</si>
  <si>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</si>
  <si>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</si>
  <si>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</si>
  <si>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</si>
  <si>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</si>
  <si>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</si>
  <si>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</si>
  <si>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</si>
  <si>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</si>
  <si>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</si>
  <si>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</si>
  <si>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</si>
  <si>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</si>
  <si>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</si>
  <si>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</si>
  <si>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</si>
  <si>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</si>
  <si>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</si>
  <si>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</si>
  <si>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</si>
  <si>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</si>
  <si>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</si>
  <si>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</si>
  <si>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</si>
  <si>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</si>
  <si>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</si>
  <si>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</si>
  <si>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</si>
  <si>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</si>
  <si>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</si>
  <si>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</si>
  <si>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</si>
  <si>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</si>
  <si>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</si>
  <si>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</si>
  <si>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</si>
  <si>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</si>
  <si>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</si>
  <si>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</si>
  <si>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</si>
  <si>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</si>
  <si>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</si>
  <si>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</si>
  <si>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</si>
  <si>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</si>
  <si>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</si>
  <si>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</si>
  <si>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</si>
  <si>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</si>
  <si>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</si>
  <si>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</si>
  <si>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</si>
  <si>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</si>
  <si>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</si>
  <si>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</si>
  <si>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</si>
  <si>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</si>
  <si>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</si>
  <si>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</si>
  <si>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</si>
  <si>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</si>
  <si>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</si>
  <si>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</si>
  <si>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</si>
  <si>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</si>
  <si>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</si>
  <si>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</si>
  <si>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</si>
  <si>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</si>
  <si>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</si>
  <si>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新富町水道事業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</si>
  <si>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</si>
  <si>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</si>
  <si>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新富町介護保険特別会計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</si>
  <si>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</si>
  <si>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新富町後期高齢者医療特別会計</t>
    <phoneticPr fontId="5"/>
  </si>
  <si>
    <t>(Ｆ)</t>
    <phoneticPr fontId="5"/>
  </si>
  <si>
    <t>新富町国民健康保険特別会計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</si>
  <si>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</si>
  <si>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</si>
  <si>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</si>
  <si>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</si>
  <si>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</si>
  <si>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</si>
  <si>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</si>
  <si>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</si>
  <si>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</si>
  <si>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</si>
  <si>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</si>
  <si>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</si>
  <si>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</si>
  <si>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</si>
  <si>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</si>
  <si>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</si>
  <si>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</si>
  <si>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</si>
  <si>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</si>
  <si>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</si>
  <si>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</si>
  <si>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</si>
  <si>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</si>
  <si>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</si>
  <si>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</si>
  <si>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</si>
  <si>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</si>
  <si>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</si>
  <si>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</si>
  <si>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</si>
  <si>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</si>
  <si>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</si>
  <si>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</si>
  <si>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</si>
  <si>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</si>
  <si>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</si>
  <si>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</si>
  <si>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</si>
  <si>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</si>
  <si>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</si>
  <si>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</si>
  <si>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</si>
  <si>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</si>
  <si>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</si>
  <si>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</si>
  <si>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</si>
  <si>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</si>
  <si>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</si>
  <si>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</si>
  <si>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</si>
  <si>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</si>
  <si>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</si>
  <si>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</si>
  <si>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</si>
  <si>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</si>
  <si>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</si>
  <si>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</si>
  <si>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</si>
  <si>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</si>
  <si>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</si>
  <si>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</si>
  <si>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</si>
  <si>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</si>
  <si>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</si>
  <si>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</si>
  <si>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</si>
  <si>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</si>
  <si>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</si>
  <si>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</si>
  <si>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</si>
  <si>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</si>
  <si>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</si>
  <si>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</si>
  <si>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</si>
  <si>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</si>
  <si>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</si>
  <si>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</si>
  <si>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</si>
  <si>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</si>
  <si>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</si>
  <si>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</si>
  <si>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</si>
  <si>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</si>
  <si>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</si>
  <si>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</si>
  <si>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</si>
  <si>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</si>
  <si>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</si>
  <si>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</si>
  <si>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</si>
  <si>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</si>
  <si>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</si>
  <si>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</si>
  <si>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</si>
  <si>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</si>
  <si>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0.31</t>
  </si>
  <si>
    <t>▲ 2.06</t>
  </si>
  <si>
    <t>▲ 0.36</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</si>
  <si>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</si>
  <si>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</si>
  <si>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</si>
  <si>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</si>
  <si>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</si>
  <si>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</si>
  <si>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</si>
  <si>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</si>
  <si>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新富町土地開発公社</t>
    <rPh sb="0" eb="3">
      <t>シントミチョウ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</si>
  <si>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</si>
  <si>
    <t>こゆ地域づくり推進機構</t>
    <rPh sb="2" eb="4">
      <t>チイキ</t>
    </rPh>
    <rPh sb="7" eb="9">
      <t>スイシン</t>
    </rPh>
    <rPh sb="9" eb="11">
      <t>キコウ</t>
    </rPh>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</si>
  <si>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</si>
  <si>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</si>
  <si>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</si>
  <si>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</si>
  <si>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</si>
  <si>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</si>
  <si>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</si>
  <si>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</si>
  <si>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</si>
  <si>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t>
    <phoneticPr fontId="2"/>
  </si>
  <si>
    <t>がんばる新富町応援基金</t>
  </si>
  <si>
    <t>すこやか安心基金</t>
  </si>
  <si>
    <t>公共施設等整備基金</t>
  </si>
  <si>
    <t>地域福祉基金</t>
  </si>
  <si>
    <t>農業振興基金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</si>
</sst>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B50A-4CE1-BCBA-85E1299140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218408</c:v>
                </c:pt>
                <c:pt idx="1">
                  <c:v>122282</c:v>
                </c:pt>
                <c:pt idx="2">
                  <c:v>131572</c:v>
                </c:pt>
                <c:pt idx="3">
                  <c:v>77920</c:v>
                </c:pt>
                <c:pt idx="4">
                  <c:v>92378</c:v>
                </c:pt>
              </c:numCache>
            </c:numRef>
          </c:val>
          <c:smooth val="0"/>
          <c:extLst xmlns:c16r2="http://schemas.microsoft.com/office/drawing/2015/06/chart">
            <c:ext xmlns:c16="http://schemas.microsoft.com/office/drawing/2014/chart" uri="{C3380CC4-5D6E-409C-BE32-E72D297353CC}">
              <c16:uniqueId val="{00000001-B50A-4CE1-BCBA-85E129914057}"/>
            </c:ext>
          </c:extLst>
        </c:ser>
        <c:dLbls>
          <c:showLegendKey val="0"/>
          <c:showVal val="0"/>
          <c:showCatName val="0"/>
          <c:showSerName val="0"/>
          <c:showPercent val="0"/>
          <c:showBubbleSize val="0"/>
        </c:dLbls>
        <c:marker val="1"/>
        <c:smooth val="0"/>
        <c:axId val="505567528"/>
        <c:axId val="505566352"/>
      </c:lineChart>
      <c:catAx>
        <c:axId val="505567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566352"/>
        <c:crosses val="autoZero"/>
        <c:auto val="1"/>
        <c:lblAlgn val="ctr"/>
        <c:lblOffset val="100"/>
        <c:tickLblSkip val="1"/>
        <c:tickMarkSkip val="1"/>
        <c:noMultiLvlLbl val="0"/>
      </c:catAx>
      <c:valAx>
        <c:axId val="5055663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567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5.82</c:v>
                </c:pt>
                <c:pt idx="1">
                  <c:v>6.95</c:v>
                </c:pt>
                <c:pt idx="2">
                  <c:v>10.8</c:v>
                </c:pt>
                <c:pt idx="3">
                  <c:v>7.87</c:v>
                </c:pt>
                <c:pt idx="4">
                  <c:v>7.55</c:v>
                </c:pt>
              </c:numCache>
            </c:numRef>
          </c:val>
          <c:extLst xmlns:c16r2="http://schemas.microsoft.com/office/drawing/2015/06/chart">
            <c:ext xmlns:c16="http://schemas.microsoft.com/office/drawing/2014/chart" uri="{C3380CC4-5D6E-409C-BE32-E72D297353CC}">
              <c16:uniqueId val="{00000000-CFD9-4CAE-9E33-209F7D9450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27.76</c:v>
                </c:pt>
                <c:pt idx="1">
                  <c:v>26.54</c:v>
                </c:pt>
                <c:pt idx="2">
                  <c:v>23.83</c:v>
                </c:pt>
                <c:pt idx="3">
                  <c:v>25.11</c:v>
                </c:pt>
                <c:pt idx="4">
                  <c:v>25.26</c:v>
                </c:pt>
              </c:numCache>
            </c:numRef>
          </c:val>
          <c:extLst xmlns:c16r2="http://schemas.microsoft.com/office/drawing/2015/06/chart">
            <c:ext xmlns:c16="http://schemas.microsoft.com/office/drawing/2014/chart" uri="{C3380CC4-5D6E-409C-BE32-E72D297353CC}">
              <c16:uniqueId val="{00000001-CFD9-4CAE-9E33-209F7D9450C8}"/>
            </c:ext>
          </c:extLst>
        </c:ser>
        <c:dLbls>
          <c:showLegendKey val="0"/>
          <c:showVal val="0"/>
          <c:showCatName val="0"/>
          <c:showSerName val="0"/>
          <c:showPercent val="0"/>
          <c:showBubbleSize val="0"/>
        </c:dLbls>
        <c:gapWidth val="250"/>
        <c:overlap val="100"/>
        <c:axId val="505564784"/>
        <c:axId val="505564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c:v>
                </c:pt>
                <c:pt idx="1">
                  <c:v>-0.31</c:v>
                </c:pt>
                <c:pt idx="2">
                  <c:v>1.1499999999999999</c:v>
                </c:pt>
                <c:pt idx="3">
                  <c:v>-2.06</c:v>
                </c:pt>
                <c:pt idx="4">
                  <c:v>-0.36</c:v>
                </c:pt>
              </c:numCache>
            </c:numRef>
          </c:val>
          <c:smooth val="0"/>
          <c:extLst xmlns:c16r2="http://schemas.microsoft.com/office/drawing/2015/06/chart">
            <c:ext xmlns:c16="http://schemas.microsoft.com/office/drawing/2014/chart" uri="{C3380CC4-5D6E-409C-BE32-E72D297353CC}">
              <c16:uniqueId val="{00000002-CFD9-4CAE-9E33-209F7D9450C8}"/>
            </c:ext>
          </c:extLst>
        </c:ser>
        <c:dLbls>
          <c:showLegendKey val="0"/>
          <c:showVal val="0"/>
          <c:showCatName val="0"/>
          <c:showSerName val="0"/>
          <c:showPercent val="0"/>
          <c:showBubbleSize val="0"/>
        </c:dLbls>
        <c:marker val="1"/>
        <c:smooth val="0"/>
        <c:axId val="505564784"/>
        <c:axId val="505564392"/>
      </c:lineChart>
      <c:catAx>
        <c:axId val="50556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564392"/>
        <c:crosses val="autoZero"/>
        <c:auto val="1"/>
        <c:lblAlgn val="ctr"/>
        <c:lblOffset val="100"/>
        <c:tickLblSkip val="1"/>
        <c:tickMarkSkip val="1"/>
        <c:noMultiLvlLbl val="0"/>
      </c:catAx>
      <c:valAx>
        <c:axId val="50556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6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657-4435-B64A-5F27F32FAB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57-4435-B64A-5F27F32FAB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657-4435-B64A-5F27F32FAB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657-4435-B64A-5F27F32FAB02}"/>
            </c:ext>
          </c:extLst>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657-4435-B64A-5F27F32FAB02}"/>
            </c:ext>
          </c:extLst>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C657-4435-B64A-5F27F32FAB02}"/>
            </c:ext>
          </c:extLst>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2.5299999999999998</c:v>
                </c:pt>
                <c:pt idx="4">
                  <c:v>#N/A</c:v>
                </c:pt>
                <c:pt idx="5">
                  <c:v>2.65</c:v>
                </c:pt>
                <c:pt idx="6">
                  <c:v>#N/A</c:v>
                </c:pt>
                <c:pt idx="7">
                  <c:v>3.4</c:v>
                </c:pt>
                <c:pt idx="8">
                  <c:v>#N/A</c:v>
                </c:pt>
                <c:pt idx="9">
                  <c:v>3.36</c:v>
                </c:pt>
              </c:numCache>
            </c:numRef>
          </c:val>
          <c:extLst xmlns:c16r2="http://schemas.microsoft.com/office/drawing/2015/06/chart">
            <c:ext xmlns:c16="http://schemas.microsoft.com/office/drawing/2014/chart" uri="{C3380CC4-5D6E-409C-BE32-E72D297353CC}">
              <c16:uniqueId val="{00000006-C657-4435-B64A-5F27F32FAB02}"/>
            </c:ext>
          </c:extLst>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3.94</c:v>
                </c:pt>
                <c:pt idx="2">
                  <c:v>#N/A</c:v>
                </c:pt>
                <c:pt idx="3">
                  <c:v>4.76</c:v>
                </c:pt>
                <c:pt idx="4">
                  <c:v>#N/A</c:v>
                </c:pt>
                <c:pt idx="5">
                  <c:v>3.43</c:v>
                </c:pt>
                <c:pt idx="6">
                  <c:v>#N/A</c:v>
                </c:pt>
                <c:pt idx="7">
                  <c:v>4.8899999999999997</c:v>
                </c:pt>
                <c:pt idx="8">
                  <c:v>#N/A</c:v>
                </c:pt>
                <c:pt idx="9">
                  <c:v>5.56</c:v>
                </c:pt>
              </c:numCache>
            </c:numRef>
          </c:val>
          <c:extLst xmlns:c16r2="http://schemas.microsoft.com/office/drawing/2015/06/chart">
            <c:ext xmlns:c16="http://schemas.microsoft.com/office/drawing/2014/chart" uri="{C3380CC4-5D6E-409C-BE32-E72D297353CC}">
              <c16:uniqueId val="{00000007-C657-4435-B64A-5F27F32FAB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5.81</c:v>
                </c:pt>
                <c:pt idx="2">
                  <c:v>#N/A</c:v>
                </c:pt>
                <c:pt idx="3">
                  <c:v>6.94</c:v>
                </c:pt>
                <c:pt idx="4">
                  <c:v>#N/A</c:v>
                </c:pt>
                <c:pt idx="5">
                  <c:v>10.8</c:v>
                </c:pt>
                <c:pt idx="6">
                  <c:v>#N/A</c:v>
                </c:pt>
                <c:pt idx="7">
                  <c:v>7.86</c:v>
                </c:pt>
                <c:pt idx="8">
                  <c:v>#N/A</c:v>
                </c:pt>
                <c:pt idx="9">
                  <c:v>7.54</c:v>
                </c:pt>
              </c:numCache>
            </c:numRef>
          </c:val>
          <c:extLst xmlns:c16r2="http://schemas.microsoft.com/office/drawing/2015/06/chart">
            <c:ext xmlns:c16="http://schemas.microsoft.com/office/drawing/2014/chart" uri="{C3380CC4-5D6E-409C-BE32-E72D297353CC}">
              <c16:uniqueId val="{00000008-C657-4435-B64A-5F27F32FAB02}"/>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14.47</c:v>
                </c:pt>
                <c:pt idx="2">
                  <c:v>#N/A</c:v>
                </c:pt>
                <c:pt idx="3">
                  <c:v>14.26</c:v>
                </c:pt>
                <c:pt idx="4">
                  <c:v>#N/A</c:v>
                </c:pt>
                <c:pt idx="5">
                  <c:v>13.63</c:v>
                </c:pt>
                <c:pt idx="6">
                  <c:v>#N/A</c:v>
                </c:pt>
                <c:pt idx="7">
                  <c:v>14.18</c:v>
                </c:pt>
                <c:pt idx="8">
                  <c:v>#N/A</c:v>
                </c:pt>
                <c:pt idx="9">
                  <c:v>15.56</c:v>
                </c:pt>
              </c:numCache>
            </c:numRef>
          </c:val>
          <c:extLst xmlns:c16r2="http://schemas.microsoft.com/office/drawing/2015/06/chart">
            <c:ext xmlns:c16="http://schemas.microsoft.com/office/drawing/2014/chart" uri="{C3380CC4-5D6E-409C-BE32-E72D297353CC}">
              <c16:uniqueId val="{00000009-C657-4435-B64A-5F27F32FAB02}"/>
            </c:ext>
          </c:extLst>
        </c:ser>
        <c:dLbls>
          <c:showLegendKey val="0"/>
          <c:showVal val="0"/>
          <c:showCatName val="0"/>
          <c:showSerName val="0"/>
          <c:showPercent val="0"/>
          <c:showBubbleSize val="0"/>
        </c:dLbls>
        <c:gapWidth val="150"/>
        <c:overlap val="100"/>
        <c:axId val="505563608"/>
        <c:axId val="505563216"/>
      </c:barChart>
      <c:catAx>
        <c:axId val="50556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563216"/>
        <c:crosses val="autoZero"/>
        <c:auto val="1"/>
        <c:lblAlgn val="ctr"/>
        <c:lblOffset val="100"/>
        <c:tickLblSkip val="1"/>
        <c:tickMarkSkip val="1"/>
        <c:noMultiLvlLbl val="0"/>
      </c:catAx>
      <c:valAx>
        <c:axId val="50556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6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471</c:v>
                </c:pt>
                <c:pt idx="5">
                  <c:v>485</c:v>
                </c:pt>
                <c:pt idx="8">
                  <c:v>426</c:v>
                </c:pt>
                <c:pt idx="11">
                  <c:v>414</c:v>
                </c:pt>
                <c:pt idx="14">
                  <c:v>415</c:v>
                </c:pt>
              </c:numCache>
            </c:numRef>
          </c:val>
          <c:extLst xmlns:c16r2="http://schemas.microsoft.com/office/drawing/2015/06/chart">
            <c:ext xmlns:c16="http://schemas.microsoft.com/office/drawing/2014/chart" uri="{C3380CC4-5D6E-409C-BE32-E72D297353CC}">
              <c16:uniqueId val="{00000000-A80F-424F-AF69-323E2F513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0F-424F-AF69-323E2F513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41</c:v>
                </c:pt>
                <c:pt idx="6">
                  <c:v>39</c:v>
                </c:pt>
                <c:pt idx="9">
                  <c:v>38</c:v>
                </c:pt>
                <c:pt idx="12">
                  <c:v>3</c:v>
                </c:pt>
              </c:numCache>
            </c:numRef>
          </c:val>
          <c:extLst xmlns:c16r2="http://schemas.microsoft.com/office/drawing/2015/06/chart">
            <c:ext xmlns:c16="http://schemas.microsoft.com/office/drawing/2014/chart" uri="{C3380CC4-5D6E-409C-BE32-E72D297353CC}">
              <c16:uniqueId val="{00000002-A80F-424F-AF69-323E2F513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124</c:v>
                </c:pt>
                <c:pt idx="3">
                  <c:v>113</c:v>
                </c:pt>
                <c:pt idx="6">
                  <c:v>137</c:v>
                </c:pt>
                <c:pt idx="9">
                  <c:v>136</c:v>
                </c:pt>
                <c:pt idx="12">
                  <c:v>134</c:v>
                </c:pt>
              </c:numCache>
            </c:numRef>
          </c:val>
          <c:extLst xmlns:c16r2="http://schemas.microsoft.com/office/drawing/2015/06/chart">
            <c:ext xmlns:c16="http://schemas.microsoft.com/office/drawing/2014/chart" uri="{C3380CC4-5D6E-409C-BE32-E72D297353CC}">
              <c16:uniqueId val="{00000003-A80F-424F-AF69-323E2F513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c:v>
                </c:pt>
                <c:pt idx="3">
                  <c:v>2</c:v>
                </c:pt>
                <c:pt idx="6">
                  <c:v>2</c:v>
                </c:pt>
                <c:pt idx="9">
                  <c:v>4</c:v>
                </c:pt>
                <c:pt idx="12">
                  <c:v>1</c:v>
                </c:pt>
              </c:numCache>
            </c:numRef>
          </c:val>
          <c:extLst xmlns:c16r2="http://schemas.microsoft.com/office/drawing/2015/06/chart">
            <c:ext xmlns:c16="http://schemas.microsoft.com/office/drawing/2014/chart" uri="{C3380CC4-5D6E-409C-BE32-E72D297353CC}">
              <c16:uniqueId val="{00000004-A80F-424F-AF69-323E2F513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0F-424F-AF69-323E2F513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0F-424F-AF69-323E2F513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602</c:v>
                </c:pt>
                <c:pt idx="3">
                  <c:v>578</c:v>
                </c:pt>
                <c:pt idx="6">
                  <c:v>562</c:v>
                </c:pt>
                <c:pt idx="9">
                  <c:v>600</c:v>
                </c:pt>
                <c:pt idx="12">
                  <c:v>592</c:v>
                </c:pt>
              </c:numCache>
            </c:numRef>
          </c:val>
          <c:extLst xmlns:c16r2="http://schemas.microsoft.com/office/drawing/2015/06/chart">
            <c:ext xmlns:c16="http://schemas.microsoft.com/office/drawing/2014/chart" uri="{C3380CC4-5D6E-409C-BE32-E72D297353CC}">
              <c16:uniqueId val="{00000007-A80F-424F-AF69-323E2F51302E}"/>
            </c:ext>
          </c:extLst>
        </c:ser>
        <c:dLbls>
          <c:showLegendKey val="0"/>
          <c:showVal val="0"/>
          <c:showCatName val="0"/>
          <c:showSerName val="0"/>
          <c:showPercent val="0"/>
          <c:showBubbleSize val="0"/>
        </c:dLbls>
        <c:gapWidth val="100"/>
        <c:overlap val="100"/>
        <c:axId val="505562040"/>
        <c:axId val="50556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300</c:v>
                </c:pt>
                <c:pt idx="2">
                  <c:v>#N/A</c:v>
                </c:pt>
                <c:pt idx="3">
                  <c:v>#N/A</c:v>
                </c:pt>
                <c:pt idx="4">
                  <c:v>249</c:v>
                </c:pt>
                <c:pt idx="5">
                  <c:v>#N/A</c:v>
                </c:pt>
                <c:pt idx="6">
                  <c:v>#N/A</c:v>
                </c:pt>
                <c:pt idx="7">
                  <c:v>314</c:v>
                </c:pt>
                <c:pt idx="8">
                  <c:v>#N/A</c:v>
                </c:pt>
                <c:pt idx="9">
                  <c:v>#N/A</c:v>
                </c:pt>
                <c:pt idx="10">
                  <c:v>364</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8-A80F-424F-AF69-323E2F51302E}"/>
            </c:ext>
          </c:extLst>
        </c:ser>
        <c:dLbls>
          <c:showLegendKey val="0"/>
          <c:showVal val="0"/>
          <c:showCatName val="0"/>
          <c:showSerName val="0"/>
          <c:showPercent val="0"/>
          <c:showBubbleSize val="0"/>
        </c:dLbls>
        <c:marker val="1"/>
        <c:smooth val="0"/>
        <c:axId val="505562040"/>
        <c:axId val="505561648"/>
      </c:lineChart>
      <c:catAx>
        <c:axId val="50556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561648"/>
        <c:crosses val="autoZero"/>
        <c:auto val="1"/>
        <c:lblAlgn val="ctr"/>
        <c:lblOffset val="100"/>
        <c:tickLblSkip val="1"/>
        <c:tickMarkSkip val="1"/>
        <c:noMultiLvlLbl val="0"/>
      </c:catAx>
      <c:valAx>
        <c:axId val="50556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6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4400</c:v>
                </c:pt>
                <c:pt idx="5">
                  <c:v>4295</c:v>
                </c:pt>
                <c:pt idx="8">
                  <c:v>4192</c:v>
                </c:pt>
                <c:pt idx="11">
                  <c:v>4074</c:v>
                </c:pt>
                <c:pt idx="14">
                  <c:v>3926</c:v>
                </c:pt>
              </c:numCache>
            </c:numRef>
          </c:val>
          <c:extLst xmlns:c16r2="http://schemas.microsoft.com/office/drawing/2015/06/chart">
            <c:ext xmlns:c16="http://schemas.microsoft.com/office/drawing/2014/chart" uri="{C3380CC4-5D6E-409C-BE32-E72D297353CC}">
              <c16:uniqueId val="{00000000-D8B5-4E55-8979-304DF42A11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c:v>
                </c:pt>
                <c:pt idx="5">
                  <c:v>138</c:v>
                </c:pt>
                <c:pt idx="8">
                  <c:v>167</c:v>
                </c:pt>
                <c:pt idx="11">
                  <c:v>185</c:v>
                </c:pt>
                <c:pt idx="14">
                  <c:v>181</c:v>
                </c:pt>
              </c:numCache>
            </c:numRef>
          </c:val>
          <c:extLst xmlns:c16r2="http://schemas.microsoft.com/office/drawing/2015/06/chart">
            <c:ext xmlns:c16="http://schemas.microsoft.com/office/drawing/2014/chart" uri="{C3380CC4-5D6E-409C-BE32-E72D297353CC}">
              <c16:uniqueId val="{00000001-D8B5-4E55-8979-304DF42A11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2840</c:v>
                </c:pt>
                <c:pt idx="5">
                  <c:v>2611</c:v>
                </c:pt>
                <c:pt idx="8">
                  <c:v>2386</c:v>
                </c:pt>
                <c:pt idx="11">
                  <c:v>2613</c:v>
                </c:pt>
                <c:pt idx="14">
                  <c:v>2917</c:v>
                </c:pt>
              </c:numCache>
            </c:numRef>
          </c:val>
          <c:extLst xmlns:c16r2="http://schemas.microsoft.com/office/drawing/2015/06/chart">
            <c:ext xmlns:c16="http://schemas.microsoft.com/office/drawing/2014/chart" uri="{C3380CC4-5D6E-409C-BE32-E72D297353CC}">
              <c16:uniqueId val="{00000002-D8B5-4E55-8979-304DF42A11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B5-4E55-8979-304DF42A11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B5-4E55-8979-304DF42A11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7</c:v>
                </c:pt>
              </c:numCache>
            </c:numRef>
          </c:val>
          <c:extLst xmlns:c16r2="http://schemas.microsoft.com/office/drawing/2015/06/chart">
            <c:ext xmlns:c16="http://schemas.microsoft.com/office/drawing/2014/chart" uri="{C3380CC4-5D6E-409C-BE32-E72D297353CC}">
              <c16:uniqueId val="{00000005-D8B5-4E55-8979-304DF42A11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1409</c:v>
                </c:pt>
                <c:pt idx="3">
                  <c:v>1312</c:v>
                </c:pt>
                <c:pt idx="6">
                  <c:v>1235</c:v>
                </c:pt>
                <c:pt idx="9">
                  <c:v>1243</c:v>
                </c:pt>
                <c:pt idx="12">
                  <c:v>1227</c:v>
                </c:pt>
              </c:numCache>
            </c:numRef>
          </c:val>
          <c:extLst xmlns:c16r2="http://schemas.microsoft.com/office/drawing/2015/06/chart">
            <c:ext xmlns:c16="http://schemas.microsoft.com/office/drawing/2014/chart" uri="{C3380CC4-5D6E-409C-BE32-E72D297353CC}">
              <c16:uniqueId val="{00000006-D8B5-4E55-8979-304DF42A11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867</c:v>
                </c:pt>
                <c:pt idx="3">
                  <c:v>940</c:v>
                </c:pt>
                <c:pt idx="6">
                  <c:v>852</c:v>
                </c:pt>
                <c:pt idx="9">
                  <c:v>712</c:v>
                </c:pt>
                <c:pt idx="12">
                  <c:v>594</c:v>
                </c:pt>
              </c:numCache>
            </c:numRef>
          </c:val>
          <c:extLst xmlns:c16r2="http://schemas.microsoft.com/office/drawing/2015/06/chart">
            <c:ext xmlns:c16="http://schemas.microsoft.com/office/drawing/2014/chart" uri="{C3380CC4-5D6E-409C-BE32-E72D297353CC}">
              <c16:uniqueId val="{00000007-D8B5-4E55-8979-304DF42A11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c:v>
                </c:pt>
                <c:pt idx="3">
                  <c:v>34</c:v>
                </c:pt>
                <c:pt idx="6">
                  <c:v>36</c:v>
                </c:pt>
                <c:pt idx="9">
                  <c:v>36</c:v>
                </c:pt>
                <c:pt idx="12">
                  <c:v>30</c:v>
                </c:pt>
              </c:numCache>
            </c:numRef>
          </c:val>
          <c:extLst xmlns:c16r2="http://schemas.microsoft.com/office/drawing/2015/06/chart">
            <c:ext xmlns:c16="http://schemas.microsoft.com/office/drawing/2014/chart" uri="{C3380CC4-5D6E-409C-BE32-E72D297353CC}">
              <c16:uniqueId val="{00000008-D8B5-4E55-8979-304DF42A11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85</c:v>
                </c:pt>
                <c:pt idx="6">
                  <c:v>46</c:v>
                </c:pt>
                <c:pt idx="9">
                  <c:v>8</c:v>
                </c:pt>
                <c:pt idx="12">
                  <c:v>5</c:v>
                </c:pt>
              </c:numCache>
            </c:numRef>
          </c:val>
          <c:extLst xmlns:c16r2="http://schemas.microsoft.com/office/drawing/2015/06/chart">
            <c:ext xmlns:c16="http://schemas.microsoft.com/office/drawing/2014/chart" uri="{C3380CC4-5D6E-409C-BE32-E72D297353CC}">
              <c16:uniqueId val="{00000009-D8B5-4E55-8979-304DF42A11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6146</c:v>
                </c:pt>
                <c:pt idx="3">
                  <c:v>6321</c:v>
                </c:pt>
                <c:pt idx="6">
                  <c:v>6501</c:v>
                </c:pt>
                <c:pt idx="9">
                  <c:v>6397</c:v>
                </c:pt>
                <c:pt idx="12">
                  <c:v>6258</c:v>
                </c:pt>
              </c:numCache>
            </c:numRef>
          </c:val>
          <c:extLst xmlns:c16r2="http://schemas.microsoft.com/office/drawing/2015/06/chart">
            <c:ext xmlns:c16="http://schemas.microsoft.com/office/drawing/2014/chart" uri="{C3380CC4-5D6E-409C-BE32-E72D297353CC}">
              <c16:uniqueId val="{0000000A-D8B5-4E55-8979-304DF42A117B}"/>
            </c:ext>
          </c:extLst>
        </c:ser>
        <c:dLbls>
          <c:showLegendKey val="0"/>
          <c:showVal val="0"/>
          <c:showCatName val="0"/>
          <c:showSerName val="0"/>
          <c:showPercent val="0"/>
          <c:showBubbleSize val="0"/>
        </c:dLbls>
        <c:gapWidth val="100"/>
        <c:overlap val="100"/>
        <c:axId val="505561256"/>
        <c:axId val="50557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1188</c:v>
                </c:pt>
                <c:pt idx="2">
                  <c:v>#N/A</c:v>
                </c:pt>
                <c:pt idx="3">
                  <c:v>#N/A</c:v>
                </c:pt>
                <c:pt idx="4">
                  <c:v>1648</c:v>
                </c:pt>
                <c:pt idx="5">
                  <c:v>#N/A</c:v>
                </c:pt>
                <c:pt idx="6">
                  <c:v>#N/A</c:v>
                </c:pt>
                <c:pt idx="7">
                  <c:v>1926</c:v>
                </c:pt>
                <c:pt idx="8">
                  <c:v>#N/A</c:v>
                </c:pt>
                <c:pt idx="9">
                  <c:v>#N/A</c:v>
                </c:pt>
                <c:pt idx="10">
                  <c:v>1530</c:v>
                </c:pt>
                <c:pt idx="11">
                  <c:v>#N/A</c:v>
                </c:pt>
                <c:pt idx="12">
                  <c:v>#N/A</c:v>
                </c:pt>
                <c:pt idx="13">
                  <c:v>1097</c:v>
                </c:pt>
                <c:pt idx="14">
                  <c:v>#N/A</c:v>
                </c:pt>
              </c:numCache>
            </c:numRef>
          </c:val>
          <c:smooth val="0"/>
          <c:extLst xmlns:c16r2="http://schemas.microsoft.com/office/drawing/2015/06/chart">
            <c:ext xmlns:c16="http://schemas.microsoft.com/office/drawing/2014/chart" uri="{C3380CC4-5D6E-409C-BE32-E72D297353CC}">
              <c16:uniqueId val="{0000000B-D8B5-4E55-8979-304DF42A117B}"/>
            </c:ext>
          </c:extLst>
        </c:ser>
        <c:dLbls>
          <c:showLegendKey val="0"/>
          <c:showVal val="0"/>
          <c:showCatName val="0"/>
          <c:showSerName val="0"/>
          <c:showPercent val="0"/>
          <c:showBubbleSize val="0"/>
        </c:dLbls>
        <c:marker val="1"/>
        <c:smooth val="0"/>
        <c:axId val="505561256"/>
        <c:axId val="505571056"/>
      </c:lineChart>
      <c:catAx>
        <c:axId val="50556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571056"/>
        <c:crosses val="autoZero"/>
        <c:auto val="1"/>
        <c:lblAlgn val="ctr"/>
        <c:lblOffset val="100"/>
        <c:tickLblSkip val="1"/>
        <c:tickMarkSkip val="1"/>
        <c:noMultiLvlLbl val="0"/>
      </c:catAx>
      <c:valAx>
        <c:axId val="50557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6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1007</c:v>
                </c:pt>
                <c:pt idx="2">
                  <c:v>1007</c:v>
                </c:pt>
              </c:numCache>
            </c:numRef>
          </c:val>
          <c:extLst xmlns:c16r2="http://schemas.microsoft.com/office/drawing/2015/06/chart">
            <c:ext xmlns:c16="http://schemas.microsoft.com/office/drawing/2014/chart" uri="{C3380CC4-5D6E-409C-BE32-E72D297353CC}">
              <c16:uniqueId val="{00000000-99E7-403A-B7B4-B89D22E33B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77</c:v>
                </c:pt>
                <c:pt idx="1">
                  <c:v>77</c:v>
                </c:pt>
                <c:pt idx="2">
                  <c:v>77</c:v>
                </c:pt>
              </c:numCache>
            </c:numRef>
          </c:val>
          <c:extLst xmlns:c16r2="http://schemas.microsoft.com/office/drawing/2015/06/chart">
            <c:ext xmlns:c16="http://schemas.microsoft.com/office/drawing/2014/chart" uri="{C3380CC4-5D6E-409C-BE32-E72D297353CC}">
              <c16:uniqueId val="{00000001-99E7-403A-B7B4-B89D22E33B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1058</c:v>
                </c:pt>
                <c:pt idx="1">
                  <c:v>1200</c:v>
                </c:pt>
                <c:pt idx="2">
                  <c:v>1434</c:v>
                </c:pt>
              </c:numCache>
            </c:numRef>
          </c:val>
          <c:extLst xmlns:c16r2="http://schemas.microsoft.com/office/drawing/2015/06/chart">
            <c:ext xmlns:c16="http://schemas.microsoft.com/office/drawing/2014/chart" uri="{C3380CC4-5D6E-409C-BE32-E72D297353CC}">
              <c16:uniqueId val="{00000002-99E7-403A-B7B4-B89D22E33B7B}"/>
            </c:ext>
          </c:extLst>
        </c:ser>
        <c:dLbls>
          <c:showLegendKey val="0"/>
          <c:showVal val="0"/>
          <c:showCatName val="0"/>
          <c:showSerName val="0"/>
          <c:showPercent val="0"/>
          <c:showBubbleSize val="0"/>
        </c:dLbls>
        <c:gapWidth val="120"/>
        <c:overlap val="100"/>
        <c:axId val="505593008"/>
        <c:axId val="505592224"/>
      </c:barChart>
      <c:catAx>
        <c:axId val="50559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592224"/>
        <c:crosses val="autoZero"/>
        <c:auto val="1"/>
        <c:lblAlgn val="ctr"/>
        <c:lblOffset val="100"/>
        <c:tickLblSkip val="1"/>
        <c:tickMarkSkip val="1"/>
        <c:noMultiLvlLbl val="0"/>
      </c:catAx>
      <c:valAx>
        <c:axId val="505592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59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近年は公売会実施や差押等の徴収率向上対策により税収が増加傾向にあるため財政力指数は改善しているが、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町内に中心となる産業がないことや、人口減少等により、財政基盤が弱く、類似団体平均を大きく下回っている。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今後は歳入の確保がより困難になってくるため、歳出の徹底的な見直しにより、財政の健全化を図る。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xdr:cNvCxnSpPr/>
      </xdr:nvCxnSpPr>
      <xdr:spPr>
        <a:xfrm flipV="1">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14817</xdr:rowOff>
    </xdr:to>
    <xdr:cxnSp macro="">
      <xdr:nvCxnSpPr>
        <xdr:cNvPr id="73" name="直線コネクタ 72"/>
        <xdr:cNvCxnSpPr/>
      </xdr:nvCxnSpPr>
      <xdr:spPr>
        <a:xfrm flipV="1">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61582</xdr:rowOff>
    </xdr:from>
    <xdr:ext cx="762000" cy="259045"/>
    <xdr:sp macro="" textlink="">
      <xdr:nvSpPr>
        <xdr:cNvPr id="90"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歳入で地方交付税等が減少したものの、歳出は人件費や公債費が減少したため経常収支比率は前年と同程度になっている。類似団体平均を若干上回っており、特に扶助費は私立保育園施設型給付費の大幅増加等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類似団体と比較しても割合が極めて高い。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財源の確保を努めるとともに民間委託や事業の見直し等により経常経費の削減に努める。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63</xdr:row>
      <xdr:rowOff>162560</xdr:rowOff>
    </xdr:to>
    <xdr:cxnSp macro="">
      <xdr:nvCxnSpPr>
        <xdr:cNvPr id="135" name="直線コネクタ 134"/>
        <xdr:cNvCxnSpPr/>
      </xdr:nvCxnSpPr>
      <xdr:spPr>
        <a:xfrm>
          <a:off x="4114800" y="1096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59146</xdr:rowOff>
    </xdr:from>
    <xdr:to>
      <xdr:col>19</xdr:col>
      <xdr:colOff>133350</xdr:colOff>
      <xdr:row>63</xdr:row>
      <xdr:rowOff>162560</xdr:rowOff>
    </xdr:to>
    <xdr:cxnSp macro="">
      <xdr:nvCxnSpPr>
        <xdr:cNvPr id="138" name="直線コネクタ 137"/>
        <xdr:cNvCxnSpPr/>
      </xdr:nvCxnSpPr>
      <xdr:spPr>
        <a:xfrm>
          <a:off x="3225800" y="108604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59146</xdr:rowOff>
    </xdr:from>
    <xdr:to>
      <xdr:col>15</xdr:col>
      <xdr:colOff>82550</xdr:colOff>
      <xdr:row>63</xdr:row>
      <xdr:rowOff>72934</xdr:rowOff>
    </xdr:to>
    <xdr:cxnSp macro="">
      <xdr:nvCxnSpPr>
        <xdr:cNvPr id="141" name="直線コネクタ 140"/>
        <xdr:cNvCxnSpPr/>
      </xdr:nvCxnSpPr>
      <xdr:spPr>
        <a:xfrm flipV="1">
          <a:off x="2336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134076</xdr:rowOff>
    </xdr:from>
    <xdr:to>
      <xdr:col>11</xdr:col>
      <xdr:colOff>31750</xdr:colOff>
      <xdr:row>63</xdr:row>
      <xdr:rowOff>72934</xdr:rowOff>
    </xdr:to>
    <xdr:cxnSp macro="">
      <xdr:nvCxnSpPr>
        <xdr:cNvPr id="144" name="直線コネクタ 143"/>
        <xdr:cNvCxnSpPr/>
      </xdr:nvCxnSpPr>
      <xdr:spPr>
        <a:xfrm>
          <a:off x="1447800" y="1076397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8346</xdr:rowOff>
    </xdr:from>
    <xdr:to>
      <xdr:col>15</xdr:col>
      <xdr:colOff>133350</xdr:colOff>
      <xdr:row>63</xdr:row>
      <xdr:rowOff>109946</xdr:rowOff>
    </xdr:to>
    <xdr:sp macro="" textlink="">
      <xdr:nvSpPr>
        <xdr:cNvPr id="158" name="楕円 157"/>
        <xdr:cNvSpPr/>
      </xdr:nvSpPr>
      <xdr:spPr>
        <a:xfrm>
          <a:off x="3175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94723</xdr:rowOff>
    </xdr:from>
    <xdr:ext cx="762000" cy="259045"/>
    <xdr:sp macro="" textlink="">
      <xdr:nvSpPr>
        <xdr:cNvPr id="159" name="テキスト ボックス 158"/>
        <xdr:cNvSpPr txBox="1"/>
      </xdr:nvSpPr>
      <xdr:spPr>
        <a:xfrm>
          <a:off x="2844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83276</xdr:rowOff>
    </xdr:from>
    <xdr:to>
      <xdr:col>7</xdr:col>
      <xdr:colOff>31750</xdr:colOff>
      <xdr:row>63</xdr:row>
      <xdr:rowOff>13426</xdr:rowOff>
    </xdr:to>
    <xdr:sp macro="" textlink="">
      <xdr:nvSpPr>
        <xdr:cNvPr id="162" name="楕円 161"/>
        <xdr:cNvSpPr/>
      </xdr:nvSpPr>
      <xdr:spPr>
        <a:xfrm>
          <a:off x="1397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23603</xdr:rowOff>
    </xdr:from>
    <xdr:ext cx="762000" cy="259045"/>
    <xdr:sp macro="" textlink="">
      <xdr:nvSpPr>
        <xdr:cNvPr id="163" name="テキスト ボックス 162"/>
        <xdr:cNvSpPr txBox="1"/>
      </xdr:nvSpPr>
      <xdr:spPr>
        <a:xfrm>
          <a:off x="1066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人件費については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年度退職者</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年度新規採用職員</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名であったことによる経常的な職員給の差引減や普通建設事業の増に伴う支弁人件費への振り替え等から総額も減額となっている。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物件費についてはまちづくり事業に係る委託料の大幅減等により総額も減額となっている。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類似団体平均より下回っているが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今後、さらに業務効率化及び経費節減による取り組みを継続し、持続可能な財政運営に努めていく。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103702</xdr:rowOff>
    </xdr:from>
    <xdr:to>
      <xdr:col>23</xdr:col>
      <xdr:colOff>133350</xdr:colOff>
      <xdr:row>81</xdr:row>
      <xdr:rowOff>107331</xdr:rowOff>
    </xdr:to>
    <xdr:cxnSp macro="">
      <xdr:nvCxnSpPr>
        <xdr:cNvPr id="196" name="直線コネクタ 195"/>
        <xdr:cNvCxnSpPr/>
      </xdr:nvCxnSpPr>
      <xdr:spPr>
        <a:xfrm flipV="1">
          <a:off x="4114800" y="13991152"/>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107331</xdr:rowOff>
    </xdr:from>
    <xdr:to>
      <xdr:col>19</xdr:col>
      <xdr:colOff>133350</xdr:colOff>
      <xdr:row>81</xdr:row>
      <xdr:rowOff>114286</xdr:rowOff>
    </xdr:to>
    <xdr:cxnSp macro="">
      <xdr:nvCxnSpPr>
        <xdr:cNvPr id="199" name="直線コネクタ 198"/>
        <xdr:cNvCxnSpPr/>
      </xdr:nvCxnSpPr>
      <xdr:spPr>
        <a:xfrm flipV="1">
          <a:off x="3225800" y="13994781"/>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114286</xdr:rowOff>
    </xdr:from>
    <xdr:to>
      <xdr:col>15</xdr:col>
      <xdr:colOff>82550</xdr:colOff>
      <xdr:row>81</xdr:row>
      <xdr:rowOff>120652</xdr:rowOff>
    </xdr:to>
    <xdr:cxnSp macro="">
      <xdr:nvCxnSpPr>
        <xdr:cNvPr id="202" name="直線コネクタ 201"/>
        <xdr:cNvCxnSpPr/>
      </xdr:nvCxnSpPr>
      <xdr:spPr>
        <a:xfrm flipV="1">
          <a:off x="2336800" y="14001736"/>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77569</xdr:rowOff>
    </xdr:from>
    <xdr:to>
      <xdr:col>11</xdr:col>
      <xdr:colOff>31750</xdr:colOff>
      <xdr:row>81</xdr:row>
      <xdr:rowOff>120652</xdr:rowOff>
    </xdr:to>
    <xdr:cxnSp macro="">
      <xdr:nvCxnSpPr>
        <xdr:cNvPr id="205" name="直線コネクタ 204"/>
        <xdr:cNvCxnSpPr/>
      </xdr:nvCxnSpPr>
      <xdr:spPr>
        <a:xfrm>
          <a:off x="1447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52902</xdr:rowOff>
    </xdr:from>
    <xdr:to>
      <xdr:col>23</xdr:col>
      <xdr:colOff>184150</xdr:colOff>
      <xdr:row>81</xdr:row>
      <xdr:rowOff>154502</xdr:rowOff>
    </xdr:to>
    <xdr:sp macro="" textlink="">
      <xdr:nvSpPr>
        <xdr:cNvPr id="215" name="楕円 214"/>
        <xdr:cNvSpPr/>
      </xdr:nvSpPr>
      <xdr:spPr>
        <a:xfrm>
          <a:off x="4902200" y="13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145629</xdr:rowOff>
    </xdr:from>
    <xdr:ext cx="762000" cy="259045"/>
    <xdr:sp macro="" textlink="">
      <xdr:nvSpPr>
        <xdr:cNvPr id="216" name="人件費・物件費等の状況該当値テキスト"/>
        <xdr:cNvSpPr txBox="1"/>
      </xdr:nvSpPr>
      <xdr:spPr>
        <a:xfrm>
          <a:off x="5041900" y="1386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56531</xdr:rowOff>
    </xdr:from>
    <xdr:to>
      <xdr:col>19</xdr:col>
      <xdr:colOff>184150</xdr:colOff>
      <xdr:row>81</xdr:row>
      <xdr:rowOff>158131</xdr:rowOff>
    </xdr:to>
    <xdr:sp macro="" textlink="">
      <xdr:nvSpPr>
        <xdr:cNvPr id="217" name="楕円 216"/>
        <xdr:cNvSpPr/>
      </xdr:nvSpPr>
      <xdr:spPr>
        <a:xfrm>
          <a:off x="40640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168308</xdr:rowOff>
    </xdr:from>
    <xdr:ext cx="736600" cy="259045"/>
    <xdr:sp macro="" textlink="">
      <xdr:nvSpPr>
        <xdr:cNvPr id="218" name="テキスト ボックス 217"/>
        <xdr:cNvSpPr txBox="1"/>
      </xdr:nvSpPr>
      <xdr:spPr>
        <a:xfrm>
          <a:off x="3733800" y="1371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63486</xdr:rowOff>
    </xdr:from>
    <xdr:to>
      <xdr:col>15</xdr:col>
      <xdr:colOff>133350</xdr:colOff>
      <xdr:row>81</xdr:row>
      <xdr:rowOff>165086</xdr:rowOff>
    </xdr:to>
    <xdr:sp macro="" textlink="">
      <xdr:nvSpPr>
        <xdr:cNvPr id="219" name="楕円 218"/>
        <xdr:cNvSpPr/>
      </xdr:nvSpPr>
      <xdr:spPr>
        <a:xfrm>
          <a:off x="31750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3813</xdr:rowOff>
    </xdr:from>
    <xdr:ext cx="762000" cy="259045"/>
    <xdr:sp macro="" textlink="">
      <xdr:nvSpPr>
        <xdr:cNvPr id="220" name="テキスト ボックス 219"/>
        <xdr:cNvSpPr txBox="1"/>
      </xdr:nvSpPr>
      <xdr:spPr>
        <a:xfrm>
          <a:off x="2844800" y="137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69852</xdr:rowOff>
    </xdr:from>
    <xdr:to>
      <xdr:col>11</xdr:col>
      <xdr:colOff>82550</xdr:colOff>
      <xdr:row>82</xdr:row>
      <xdr:rowOff>2</xdr:rowOff>
    </xdr:to>
    <xdr:sp macro="" textlink="">
      <xdr:nvSpPr>
        <xdr:cNvPr id="221" name="楕円 220"/>
        <xdr:cNvSpPr/>
      </xdr:nvSpPr>
      <xdr:spPr>
        <a:xfrm>
          <a:off x="2286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10179</xdr:rowOff>
    </xdr:from>
    <xdr:ext cx="762000" cy="259045"/>
    <xdr:sp macro="" textlink="">
      <xdr:nvSpPr>
        <xdr:cNvPr id="222" name="テキスト ボックス 221"/>
        <xdr:cNvSpPr txBox="1"/>
      </xdr:nvSpPr>
      <xdr:spPr>
        <a:xfrm>
          <a:off x="1955800" y="137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26769</xdr:rowOff>
    </xdr:from>
    <xdr:to>
      <xdr:col>7</xdr:col>
      <xdr:colOff>31750</xdr:colOff>
      <xdr:row>81</xdr:row>
      <xdr:rowOff>128369</xdr:rowOff>
    </xdr:to>
    <xdr:sp macro="" textlink="">
      <xdr:nvSpPr>
        <xdr:cNvPr id="223" name="楕円 222"/>
        <xdr:cNvSpPr/>
      </xdr:nvSpPr>
      <xdr:spPr>
        <a:xfrm>
          <a:off x="1397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138546</xdr:rowOff>
    </xdr:from>
    <xdr:ext cx="762000" cy="259045"/>
    <xdr:sp macro="" textlink="">
      <xdr:nvSpPr>
        <xdr:cNvPr id="224" name="テキスト ボックス 223"/>
        <xdr:cNvSpPr txBox="1"/>
      </xdr:nvSpPr>
      <xdr:spPr>
        <a:xfrm>
          <a:off x="1066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給与水準については類似団体平均と同水準となっている。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今後も他地方公共団体との給与水準の均衡に考慮しつつ、住民の理解と支持が得られる給与制度と勤務条件の確立を目指し、各種手当等の点検を行うなどのより一層の給与の適正化に努める。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56545</xdr:rowOff>
    </xdr:to>
    <xdr:cxnSp macro="">
      <xdr:nvCxnSpPr>
        <xdr:cNvPr id="260" name="直線コネクタ 259"/>
        <xdr:cNvCxnSpPr/>
      </xdr:nvCxnSpPr>
      <xdr:spPr>
        <a:xfrm>
          <a:off x="16179800" y="1497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xdr:cNvCxnSpPr/>
      </xdr:nvCxnSpPr>
      <xdr:spPr>
        <a:xfrm>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6" name="直線コネクタ 265"/>
        <xdr:cNvCxnSpPr/>
      </xdr:nvCxnSpPr>
      <xdr:spPr>
        <a:xfrm>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136071</xdr:rowOff>
    </xdr:to>
    <xdr:cxnSp macro="">
      <xdr:nvCxnSpPr>
        <xdr:cNvPr id="269" name="直線コネクタ 268"/>
        <xdr:cNvCxnSpPr/>
      </xdr:nvCxnSpPr>
      <xdr:spPr>
        <a:xfrm>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9" name="楕円 278"/>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80"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早期退職者不補充などの削減効果により職員数は減少しているものの、住民基本台帳人口も減少しているため、人口千人当たり職員数は上昇</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悪化</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している。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今後も職員１人１人のスキルアップや</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事務事業の見直し・効率化は図ることで適正な定員管理に努める。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163285</xdr:rowOff>
    </xdr:to>
    <xdr:cxnSp macro="">
      <xdr:nvCxnSpPr>
        <xdr:cNvPr id="325" name="直線コネクタ 324"/>
        <xdr:cNvCxnSpPr/>
      </xdr:nvCxnSpPr>
      <xdr:spPr>
        <a:xfrm>
          <a:off x="16179800" y="10441094"/>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154094</xdr:rowOff>
    </xdr:to>
    <xdr:cxnSp macro="">
      <xdr:nvCxnSpPr>
        <xdr:cNvPr id="328" name="直線コネクタ 327"/>
        <xdr:cNvCxnSpPr/>
      </xdr:nvCxnSpPr>
      <xdr:spPr>
        <a:xfrm>
          <a:off x="15290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146050</xdr:rowOff>
    </xdr:to>
    <xdr:cxnSp macro="">
      <xdr:nvCxnSpPr>
        <xdr:cNvPr id="331" name="直線コネクタ 330"/>
        <xdr:cNvCxnSpPr/>
      </xdr:nvCxnSpPr>
      <xdr:spPr>
        <a:xfrm>
          <a:off x="14401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61</xdr:row>
      <xdr:rowOff>2177</xdr:rowOff>
    </xdr:to>
    <xdr:cxnSp macro="">
      <xdr:nvCxnSpPr>
        <xdr:cNvPr id="334" name="直線コネクタ 333"/>
        <xdr:cNvCxnSpPr/>
      </xdr:nvCxnSpPr>
      <xdr:spPr>
        <a:xfrm flipV="1">
          <a:off x="13512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4" name="楕円 343"/>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5" name="定員管理の状況該当値テキスト"/>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6" name="楕円 345"/>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7" name="テキスト ボックス 34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8" name="楕円 347"/>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9" name="テキスト ボックス 348"/>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50" name="楕円 349"/>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51" name="テキスト ボックス 350"/>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52" name="楕円 351"/>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53" name="テキスト ボックス 352"/>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償還が終了した起債や据置期間のため元金償還額が少なかったことが要因で元利償還金は減少しているものの、</a:t>
          </a:r>
          <a:r>
            <a:rPr kumimoji="1" lang="ja-JP" altLang="en-US" sz="1400">
              <a:latin typeface="ＭＳ Ｐゴシック" panose="020B0600070205080204" pitchFamily="50" charset="-128"/>
              <a:ea typeface="ＭＳ Ｐゴシック" panose="020B0600070205080204" pitchFamily="50" charset="-128"/>
            </a:rPr>
            <a:t>普通交付税及び臨時財政対策債の大幅な減少により分母である標準財政規模が減少しているため昨年と比較して</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ポイント上昇</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悪化</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した。</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今後も近年の大型建設事業による元利償還金の増加が予測されるため急激な上昇が無いよう財政の健全化に努める。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72707</xdr:rowOff>
    </xdr:to>
    <xdr:cxnSp macro="">
      <xdr:nvCxnSpPr>
        <xdr:cNvPr id="383" name="直線コネクタ 382"/>
        <xdr:cNvCxnSpPr/>
      </xdr:nvCxnSpPr>
      <xdr:spPr>
        <a:xfrm>
          <a:off x="16179800" y="68945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36513</xdr:rowOff>
    </xdr:to>
    <xdr:cxnSp macro="">
      <xdr:nvCxnSpPr>
        <xdr:cNvPr id="386" name="直線コネクタ 385"/>
        <xdr:cNvCxnSpPr/>
      </xdr:nvCxnSpPr>
      <xdr:spPr>
        <a:xfrm>
          <a:off x="15290800" y="68583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12382</xdr:rowOff>
    </xdr:to>
    <xdr:cxnSp macro="">
      <xdr:nvCxnSpPr>
        <xdr:cNvPr id="389" name="直線コネクタ 388"/>
        <xdr:cNvCxnSpPr/>
      </xdr:nvCxnSpPr>
      <xdr:spPr>
        <a:xfrm flipV="1">
          <a:off x="14401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12382</xdr:rowOff>
    </xdr:from>
    <xdr:to>
      <xdr:col>68</xdr:col>
      <xdr:colOff>152400</xdr:colOff>
      <xdr:row>40</xdr:row>
      <xdr:rowOff>78740</xdr:rowOff>
    </xdr:to>
    <xdr:cxnSp macro="">
      <xdr:nvCxnSpPr>
        <xdr:cNvPr id="392" name="直線コネクタ 391"/>
        <xdr:cNvCxnSpPr/>
      </xdr:nvCxnSpPr>
      <xdr:spPr>
        <a:xfrm flipV="1">
          <a:off x="13512800" y="68703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21907</xdr:rowOff>
    </xdr:from>
    <xdr:to>
      <xdr:col>81</xdr:col>
      <xdr:colOff>95250</xdr:colOff>
      <xdr:row>40</xdr:row>
      <xdr:rowOff>123507</xdr:rowOff>
    </xdr:to>
    <xdr:sp macro="" textlink="">
      <xdr:nvSpPr>
        <xdr:cNvPr id="402" name="楕円 401"/>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165434</xdr:rowOff>
    </xdr:from>
    <xdr:ext cx="762000" cy="259045"/>
    <xdr:sp macro="" textlink="">
      <xdr:nvSpPr>
        <xdr:cNvPr id="403"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04" name="楕円 403"/>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72090</xdr:rowOff>
    </xdr:from>
    <xdr:ext cx="736600" cy="259045"/>
    <xdr:sp macro="" textlink="">
      <xdr:nvSpPr>
        <xdr:cNvPr id="405" name="テキスト ボックス 404"/>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133032</xdr:rowOff>
    </xdr:from>
    <xdr:to>
      <xdr:col>68</xdr:col>
      <xdr:colOff>203200</xdr:colOff>
      <xdr:row>40</xdr:row>
      <xdr:rowOff>63182</xdr:rowOff>
    </xdr:to>
    <xdr:sp macro="" textlink="">
      <xdr:nvSpPr>
        <xdr:cNvPr id="408" name="楕円 407"/>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73359</xdr:rowOff>
    </xdr:from>
    <xdr:ext cx="762000" cy="259045"/>
    <xdr:sp macro="" textlink="">
      <xdr:nvSpPr>
        <xdr:cNvPr id="409" name="テキスト ボックス 408"/>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好転</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年続けての改善となった。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将来負担額の減少及びふるさと納税増収により充当可能基金が増加したためである。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Ｐゴシック" panose="020B0600070205080204" pitchFamily="50" charset="-128"/>
              <a:ea typeface="ＭＳ Ｐゴシック" panose="020B0600070205080204" pitchFamily="50" charset="-128"/>
            </a:rPr>
            <a:t>　将来負担額の減少に関しては地方債の借入の減少によるところが大きい。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近年では類似団体平均程度になるほど改善しているが大型建設事業の予定があるため将来負担比率悪化の不安要素となっている。今後も事業実施の適正化を図り、財政の健全化に努める。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12541</xdr:rowOff>
    </xdr:from>
    <xdr:to>
      <xdr:col>81</xdr:col>
      <xdr:colOff>44450</xdr:colOff>
      <xdr:row>16</xdr:row>
      <xdr:rowOff>84328</xdr:rowOff>
    </xdr:to>
    <xdr:cxnSp macro="">
      <xdr:nvCxnSpPr>
        <xdr:cNvPr id="441" name="直線コネクタ 440"/>
        <xdr:cNvCxnSpPr/>
      </xdr:nvCxnSpPr>
      <xdr:spPr>
        <a:xfrm flipV="1">
          <a:off x="16179800" y="2755741"/>
          <a:ext cx="8382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16</xdr:row>
      <xdr:rowOff>147669</xdr:rowOff>
    </xdr:to>
    <xdr:cxnSp macro="">
      <xdr:nvCxnSpPr>
        <xdr:cNvPr id="444" name="直線コネクタ 443"/>
        <xdr:cNvCxnSpPr/>
      </xdr:nvCxnSpPr>
      <xdr:spPr>
        <a:xfrm flipV="1">
          <a:off x="15290800" y="2827528"/>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16</xdr:row>
      <xdr:rowOff>147669</xdr:rowOff>
    </xdr:to>
    <xdr:cxnSp macro="">
      <xdr:nvCxnSpPr>
        <xdr:cNvPr id="447" name="直線コネクタ 446"/>
        <xdr:cNvCxnSpPr/>
      </xdr:nvCxnSpPr>
      <xdr:spPr>
        <a:xfrm>
          <a:off x="14401800" y="2849245"/>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25813</xdr:rowOff>
    </xdr:from>
    <xdr:to>
      <xdr:col>68</xdr:col>
      <xdr:colOff>152400</xdr:colOff>
      <xdr:row>16</xdr:row>
      <xdr:rowOff>106045</xdr:rowOff>
    </xdr:to>
    <xdr:cxnSp macro="">
      <xdr:nvCxnSpPr>
        <xdr:cNvPr id="450" name="直線コネクタ 449"/>
        <xdr:cNvCxnSpPr/>
      </xdr:nvCxnSpPr>
      <xdr:spPr>
        <a:xfrm>
          <a:off x="13512800" y="2769013"/>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2" name="テキスト ボックス 451"/>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133191</xdr:rowOff>
    </xdr:from>
    <xdr:to>
      <xdr:col>81</xdr:col>
      <xdr:colOff>95250</xdr:colOff>
      <xdr:row>16</xdr:row>
      <xdr:rowOff>63341</xdr:rowOff>
    </xdr:to>
    <xdr:sp macro="" textlink="">
      <xdr:nvSpPr>
        <xdr:cNvPr id="460" name="楕円 459"/>
        <xdr:cNvSpPr/>
      </xdr:nvSpPr>
      <xdr:spPr>
        <a:xfrm>
          <a:off x="169672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105268</xdr:rowOff>
    </xdr:from>
    <xdr:ext cx="762000" cy="259045"/>
    <xdr:sp macro="" textlink="">
      <xdr:nvSpPr>
        <xdr:cNvPr id="461" name="将来負担の状況該当値テキスト"/>
        <xdr:cNvSpPr txBox="1"/>
      </xdr:nvSpPr>
      <xdr:spPr>
        <a:xfrm>
          <a:off x="17106900" y="26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2" name="楕円 461"/>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3" name="テキスト ボックス 462"/>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96869</xdr:rowOff>
    </xdr:from>
    <xdr:to>
      <xdr:col>73</xdr:col>
      <xdr:colOff>44450</xdr:colOff>
      <xdr:row>17</xdr:row>
      <xdr:rowOff>27019</xdr:rowOff>
    </xdr:to>
    <xdr:sp macro="" textlink="">
      <xdr:nvSpPr>
        <xdr:cNvPr id="464" name="楕円 463"/>
        <xdr:cNvSpPr/>
      </xdr:nvSpPr>
      <xdr:spPr>
        <a:xfrm>
          <a:off x="15240000" y="28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11796</xdr:rowOff>
    </xdr:from>
    <xdr:ext cx="762000" cy="259045"/>
    <xdr:sp macro="" textlink="">
      <xdr:nvSpPr>
        <xdr:cNvPr id="465" name="テキスト ボックス 464"/>
        <xdr:cNvSpPr txBox="1"/>
      </xdr:nvSpPr>
      <xdr:spPr>
        <a:xfrm>
          <a:off x="14909800" y="292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6" name="楕円 465"/>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167022</xdr:rowOff>
    </xdr:from>
    <xdr:ext cx="762000" cy="259045"/>
    <xdr:sp macro="" textlink="">
      <xdr:nvSpPr>
        <xdr:cNvPr id="467" name="テキスト ボックス 466"/>
        <xdr:cNvSpPr txBox="1"/>
      </xdr:nvSpPr>
      <xdr:spPr>
        <a:xfrm>
          <a:off x="14020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146463</xdr:rowOff>
    </xdr:from>
    <xdr:to>
      <xdr:col>64</xdr:col>
      <xdr:colOff>152400</xdr:colOff>
      <xdr:row>16</xdr:row>
      <xdr:rowOff>76613</xdr:rowOff>
    </xdr:to>
    <xdr:sp macro="" textlink="">
      <xdr:nvSpPr>
        <xdr:cNvPr id="468" name="楕円 467"/>
        <xdr:cNvSpPr/>
      </xdr:nvSpPr>
      <xdr:spPr>
        <a:xfrm>
          <a:off x="13462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86790</xdr:rowOff>
    </xdr:from>
    <xdr:ext cx="762000" cy="259045"/>
    <xdr:sp macro="" textlink="">
      <xdr:nvSpPr>
        <xdr:cNvPr id="469" name="テキスト ボックス 468"/>
        <xdr:cNvSpPr txBox="1"/>
      </xdr:nvSpPr>
      <xdr:spPr>
        <a:xfrm>
          <a:off x="13131800" y="2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年度退職者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年度新規採用職員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名であったことによる経常的な職員給の差引減や普通建設事業の増に伴う支弁人件費への振り替え等により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改善はしているものの類似団体と比較して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、時間外の削減等の人件費関係経費全体について抑制に努める。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31750</xdr:rowOff>
    </xdr:to>
    <xdr:cxnSp macro="">
      <xdr:nvCxnSpPr>
        <xdr:cNvPr id="66" name="直線コネクタ 65"/>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2" name="直線コネクタ 71"/>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161290</xdr:rowOff>
    </xdr:to>
    <xdr:cxnSp macro="">
      <xdr:nvCxnSpPr>
        <xdr:cNvPr id="75" name="直線コネクタ 74"/>
        <xdr:cNvCxnSpPr/>
      </xdr:nvCxnSpPr>
      <xdr:spPr>
        <a:xfrm>
          <a:off x="1320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委託料・需要費が大幅減になったことにより、数値が改善し、類似団体と同水準になった。</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今後は公共施設等の維持管理経費、なかでも老朽化対策が大きな課題になってくると見込まれる。財政を圧迫する上昇傾向に歯止めをかけるよう努める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69850</xdr:rowOff>
    </xdr:to>
    <xdr:cxnSp macro="">
      <xdr:nvCxnSpPr>
        <xdr:cNvPr id="127" name="直線コネクタ 126"/>
        <xdr:cNvCxnSpPr/>
      </xdr:nvCxnSpPr>
      <xdr:spPr>
        <a:xfrm flipV="1">
          <a:off x="15671800" y="296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69850</xdr:rowOff>
    </xdr:to>
    <xdr:cxnSp macro="">
      <xdr:nvCxnSpPr>
        <xdr:cNvPr id="130" name="直線コネクタ 129"/>
        <xdr:cNvCxnSpPr/>
      </xdr:nvCxnSpPr>
      <xdr:spPr>
        <a:xfrm>
          <a:off x="14782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54610</xdr:rowOff>
    </xdr:to>
    <xdr:cxnSp macro="">
      <xdr:nvCxnSpPr>
        <xdr:cNvPr id="133" name="直線コネクタ 132"/>
        <xdr:cNvCxnSpPr/>
      </xdr:nvCxnSpPr>
      <xdr:spPr>
        <a:xfrm flipV="1">
          <a:off x="13893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6" name="直線コネクタ 135"/>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扶助費に係る経常収支比率が類似団体平均を上回り、かつ上昇傾向にある要因として、障害介護給付費・障害児給付費がサービス受給の増に伴い増加となった事、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未満児の入所者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増に伴い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私立保育園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施設給付費が増加となった事が挙げられる。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事業の縮小、取捨選択をすることで財政を圧迫する上昇傾向に歯止めをかけるよう努める。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59</xdr:row>
      <xdr:rowOff>169863</xdr:rowOff>
    </xdr:to>
    <xdr:cxnSp macro="">
      <xdr:nvCxnSpPr>
        <xdr:cNvPr id="192" name="直線コネクタ 191"/>
        <xdr:cNvCxnSpPr/>
      </xdr:nvCxnSpPr>
      <xdr:spPr>
        <a:xfrm>
          <a:off x="3987800" y="1015682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169863</xdr:rowOff>
    </xdr:from>
    <xdr:to>
      <xdr:col>19</xdr:col>
      <xdr:colOff>187325</xdr:colOff>
      <xdr:row>59</xdr:row>
      <xdr:rowOff>41275</xdr:rowOff>
    </xdr:to>
    <xdr:cxnSp macro="">
      <xdr:nvCxnSpPr>
        <xdr:cNvPr id="195" name="直線コネクタ 194"/>
        <xdr:cNvCxnSpPr/>
      </xdr:nvCxnSpPr>
      <xdr:spPr>
        <a:xfrm>
          <a:off x="3098800" y="101139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169863</xdr:rowOff>
    </xdr:to>
    <xdr:cxnSp macro="">
      <xdr:nvCxnSpPr>
        <xdr:cNvPr id="198" name="直線コネクタ 197"/>
        <xdr:cNvCxnSpPr/>
      </xdr:nvCxnSpPr>
      <xdr:spPr>
        <a:xfrm>
          <a:off x="2209800" y="99568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119063</xdr:rowOff>
    </xdr:from>
    <xdr:to>
      <xdr:col>24</xdr:col>
      <xdr:colOff>76200</xdr:colOff>
      <xdr:row>60</xdr:row>
      <xdr:rowOff>49213</xdr:rowOff>
    </xdr:to>
    <xdr:sp macro="" textlink="">
      <xdr:nvSpPr>
        <xdr:cNvPr id="211" name="楕円 210"/>
        <xdr:cNvSpPr/>
      </xdr:nvSpPr>
      <xdr:spPr>
        <a:xfrm>
          <a:off x="4775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91140</xdr:rowOff>
    </xdr:from>
    <xdr:ext cx="762000" cy="259045"/>
    <xdr:sp macro="" textlink="">
      <xdr:nvSpPr>
        <xdr:cNvPr id="212" name="扶助費該当値テキスト"/>
        <xdr:cNvSpPr txBox="1"/>
      </xdr:nvSpPr>
      <xdr:spPr>
        <a:xfrm>
          <a:off x="4914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13" name="楕円 212"/>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14" name="テキスト ボックス 213"/>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119063</xdr:rowOff>
    </xdr:from>
    <xdr:to>
      <xdr:col>15</xdr:col>
      <xdr:colOff>149225</xdr:colOff>
      <xdr:row>59</xdr:row>
      <xdr:rowOff>49213</xdr:rowOff>
    </xdr:to>
    <xdr:sp macro="" textlink="">
      <xdr:nvSpPr>
        <xdr:cNvPr id="215" name="楕円 214"/>
        <xdr:cNvSpPr/>
      </xdr:nvSpPr>
      <xdr:spPr>
        <a:xfrm>
          <a:off x="3048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33990</xdr:rowOff>
    </xdr:from>
    <xdr:ext cx="762000" cy="259045"/>
    <xdr:sp macro="" textlink="">
      <xdr:nvSpPr>
        <xdr:cNvPr id="216" name="テキスト ボックス 215"/>
        <xdr:cNvSpPr txBox="1"/>
      </xdr:nvSpPr>
      <xdr:spPr>
        <a:xfrm>
          <a:off x="2717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近年の経常収支比率は同水準で推移しているものの国民健康保険、介護保険、後期高齢者医療保険などの特別会計への繰出金は今後も財政に与える影響が懸念される。保険料の適正化を図るなど普通会計の負担額を減らしていくよ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127000</xdr:rowOff>
    </xdr:to>
    <xdr:cxnSp macro="">
      <xdr:nvCxnSpPr>
        <xdr:cNvPr id="250" name="直線コネクタ 249"/>
        <xdr:cNvCxnSpPr/>
      </xdr:nvCxnSpPr>
      <xdr:spPr>
        <a:xfrm>
          <a:off x="15671800" y="9714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113284</xdr:rowOff>
    </xdr:to>
    <xdr:cxnSp macro="">
      <xdr:nvCxnSpPr>
        <xdr:cNvPr id="253" name="直線コネクタ 252"/>
        <xdr:cNvCxnSpPr/>
      </xdr:nvCxnSpPr>
      <xdr:spPr>
        <a:xfrm>
          <a:off x="14782800" y="9714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117856</xdr:rowOff>
    </xdr:to>
    <xdr:cxnSp macro="">
      <xdr:nvCxnSpPr>
        <xdr:cNvPr id="256" name="直線コネクタ 255"/>
        <xdr:cNvCxnSpPr/>
      </xdr:nvCxnSpPr>
      <xdr:spPr>
        <a:xfrm flipV="1">
          <a:off x="13893800" y="9714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117856</xdr:rowOff>
    </xdr:to>
    <xdr:cxnSp macro="">
      <xdr:nvCxnSpPr>
        <xdr:cNvPr id="259" name="直線コネクタ 258"/>
        <xdr:cNvCxnSpPr/>
      </xdr:nvCxnSpPr>
      <xdr:spPr>
        <a:xfrm>
          <a:off x="13004800" y="9691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9" name="楕円 268"/>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0"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71" name="楕円 270"/>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72" name="テキスト ボックス 271"/>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73" name="楕円 272"/>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4" name="テキスト ボックス 273"/>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75" name="楕円 274"/>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6" name="テキスト ボックス 275"/>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7" name="楕円 276"/>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8" name="テキスト ボックス 277"/>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等の決算額は前年よりも増加しているものの充当した一般財源の額が減少したため経常収支比率は改善している。補助費等の増加に歯止めをかけるためにも事業の見直し等を行い、徹底した整理合理化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8" name="直線コネクタ 307"/>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11" name="直線コネクタ 310"/>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149860</xdr:rowOff>
    </xdr:to>
    <xdr:cxnSp macro="">
      <xdr:nvCxnSpPr>
        <xdr:cNvPr id="314" name="直線コネクタ 313"/>
        <xdr:cNvCxnSpPr/>
      </xdr:nvCxnSpPr>
      <xdr:spPr>
        <a:xfrm>
          <a:off x="13893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7" name="直線コネクタ 316"/>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7" name="楕円 326"/>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8"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9" name="楕円 328"/>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0" name="テキスト ボックス 329"/>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2" name="テキスト ボックス 331"/>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3" name="楕円 33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4" name="テキスト ボックス 333"/>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5" name="楕円 334"/>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6" name="テキスト ボックス 33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年度の</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事業債の償還開始等により元金支払額が増加したが、近年の低利状況を反映し利子が減少となったことから差引減になっている。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今後も公債費の負担は非常に重いものになっていくと予想されるので、財政の健全化に努める。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28702</xdr:rowOff>
    </xdr:to>
    <xdr:cxnSp macro="">
      <xdr:nvCxnSpPr>
        <xdr:cNvPr id="366" name="直線コネクタ 365"/>
        <xdr:cNvCxnSpPr/>
      </xdr:nvCxnSpPr>
      <xdr:spPr>
        <a:xfrm flipV="1">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28702</xdr:rowOff>
    </xdr:to>
    <xdr:cxnSp macro="">
      <xdr:nvCxnSpPr>
        <xdr:cNvPr id="369" name="直線コネクタ 368"/>
        <xdr:cNvCxnSpPr/>
      </xdr:nvCxnSpPr>
      <xdr:spPr>
        <a:xfrm>
          <a:off x="3098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168148</xdr:rowOff>
    </xdr:to>
    <xdr:cxnSp macro="">
      <xdr:nvCxnSpPr>
        <xdr:cNvPr id="372" name="直線コネクタ 371"/>
        <xdr:cNvCxnSpPr/>
      </xdr:nvCxnSpPr>
      <xdr:spPr>
        <a:xfrm flipV="1">
          <a:off x="2209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14987</xdr:rowOff>
    </xdr:to>
    <xdr:cxnSp macro="">
      <xdr:nvCxnSpPr>
        <xdr:cNvPr id="375" name="直線コネクタ 374"/>
        <xdr:cNvCxnSpPr/>
      </xdr:nvCxnSpPr>
      <xdr:spPr>
        <a:xfrm flipV="1">
          <a:off x="1320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5" name="楕円 384"/>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6"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7" name="楕円 386"/>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8" name="テキスト ボックス 387"/>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9" name="楕円 388"/>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0" name="テキスト ボックス 389"/>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1" name="楕円 390"/>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2" name="テキスト ボックス 391"/>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3" name="楕円 392"/>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4" name="テキスト ボックス 393"/>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物件費、扶助費については前年より悪化しており、特に扶助費については類似団体平均を上回っている。</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今後も更なる増加が見込まれるため、事業の見直しを図り、経常経費の削減に努める。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88900</xdr:rowOff>
    </xdr:to>
    <xdr:cxnSp macro="">
      <xdr:nvCxnSpPr>
        <xdr:cNvPr id="427" name="直線コネクタ 426"/>
        <xdr:cNvCxnSpPr/>
      </xdr:nvCxnSpPr>
      <xdr:spPr>
        <a:xfrm>
          <a:off x="15671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81280</xdr:rowOff>
    </xdr:to>
    <xdr:cxnSp macro="">
      <xdr:nvCxnSpPr>
        <xdr:cNvPr id="430" name="直線コネクタ 429"/>
        <xdr:cNvCxnSpPr/>
      </xdr:nvCxnSpPr>
      <xdr:spPr>
        <a:xfrm>
          <a:off x="14782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76</xdr:row>
      <xdr:rowOff>12700</xdr:rowOff>
    </xdr:to>
    <xdr:cxnSp macro="">
      <xdr:nvCxnSpPr>
        <xdr:cNvPr id="433" name="直線コネクタ 432"/>
        <xdr:cNvCxnSpPr/>
      </xdr:nvCxnSpPr>
      <xdr:spPr>
        <a:xfrm>
          <a:off x="13893800" y="1303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43180</xdr:rowOff>
    </xdr:from>
    <xdr:to>
      <xdr:col>69</xdr:col>
      <xdr:colOff>92075</xdr:colOff>
      <xdr:row>76</xdr:row>
      <xdr:rowOff>8889</xdr:rowOff>
    </xdr:to>
    <xdr:cxnSp macro="">
      <xdr:nvCxnSpPr>
        <xdr:cNvPr id="436" name="直線コネクタ 435"/>
        <xdr:cNvCxnSpPr/>
      </xdr:nvCxnSpPr>
      <xdr:spPr>
        <a:xfrm>
          <a:off x="13004800" y="12901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6" name="楕円 445"/>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47"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9" name="テキスト ボックス 448"/>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0" name="楕円 44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1" name="テキスト ボックス 450"/>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2" name="楕円 451"/>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44466</xdr:rowOff>
    </xdr:from>
    <xdr:ext cx="762000" cy="259045"/>
    <xdr:sp macro="" textlink="">
      <xdr:nvSpPr>
        <xdr:cNvPr id="453" name="テキスト ボックス 452"/>
        <xdr:cNvSpPr txBox="1"/>
      </xdr:nvSpPr>
      <xdr:spPr>
        <a:xfrm>
          <a:off x="13512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163830</xdr:rowOff>
    </xdr:from>
    <xdr:to>
      <xdr:col>65</xdr:col>
      <xdr:colOff>53975</xdr:colOff>
      <xdr:row>75</xdr:row>
      <xdr:rowOff>93980</xdr:rowOff>
    </xdr:to>
    <xdr:sp macro="" textlink="">
      <xdr:nvSpPr>
        <xdr:cNvPr id="454" name="楕円 453"/>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78757</xdr:rowOff>
    </xdr:from>
    <xdr:ext cx="762000" cy="259045"/>
    <xdr:sp macro="" textlink="">
      <xdr:nvSpPr>
        <xdr:cNvPr id="455" name="テキスト ボックス 454"/>
        <xdr:cNvSpPr txBox="1"/>
      </xdr:nvSpPr>
      <xdr:spPr>
        <a:xfrm>
          <a:off x="12623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10784</xdr:rowOff>
    </xdr:from>
    <xdr:to>
      <xdr:col>29</xdr:col>
      <xdr:colOff>127000</xdr:colOff>
      <xdr:row>19</xdr:row>
      <xdr:rowOff>16173</xdr:rowOff>
    </xdr:to>
    <xdr:cxnSp macro="">
      <xdr:nvCxnSpPr>
        <xdr:cNvPr id="52" name="直線コネクタ 51"/>
        <xdr:cNvCxnSpPr/>
      </xdr:nvCxnSpPr>
      <xdr:spPr bwMode="auto">
        <a:xfrm flipV="1">
          <a:off x="5003800" y="3315959"/>
          <a:ext cx="6477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15585</xdr:rowOff>
    </xdr:from>
    <xdr:to>
      <xdr:col>26</xdr:col>
      <xdr:colOff>50800</xdr:colOff>
      <xdr:row>19</xdr:row>
      <xdr:rowOff>16173</xdr:rowOff>
    </xdr:to>
    <xdr:cxnSp macro="">
      <xdr:nvCxnSpPr>
        <xdr:cNvPr id="55" name="直線コネクタ 54"/>
        <xdr:cNvCxnSpPr/>
      </xdr:nvCxnSpPr>
      <xdr:spPr bwMode="auto">
        <a:xfrm>
          <a:off x="4305300" y="332076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15585</xdr:rowOff>
    </xdr:from>
    <xdr:to>
      <xdr:col>22</xdr:col>
      <xdr:colOff>114300</xdr:colOff>
      <xdr:row>19</xdr:row>
      <xdr:rowOff>62872</xdr:rowOff>
    </xdr:to>
    <xdr:cxnSp macro="">
      <xdr:nvCxnSpPr>
        <xdr:cNvPr id="58" name="直線コネクタ 57"/>
        <xdr:cNvCxnSpPr/>
      </xdr:nvCxnSpPr>
      <xdr:spPr bwMode="auto">
        <a:xfrm flipV="1">
          <a:off x="3606800" y="3320760"/>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62872</xdr:rowOff>
    </xdr:from>
    <xdr:to>
      <xdr:col>18</xdr:col>
      <xdr:colOff>177800</xdr:colOff>
      <xdr:row>19</xdr:row>
      <xdr:rowOff>122602</xdr:rowOff>
    </xdr:to>
    <xdr:cxnSp macro="">
      <xdr:nvCxnSpPr>
        <xdr:cNvPr id="61" name="直線コネクタ 60"/>
        <xdr:cNvCxnSpPr/>
      </xdr:nvCxnSpPr>
      <xdr:spPr bwMode="auto">
        <a:xfrm flipV="1">
          <a:off x="29083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131434</xdr:rowOff>
    </xdr:from>
    <xdr:to>
      <xdr:col>29</xdr:col>
      <xdr:colOff>177800</xdr:colOff>
      <xdr:row>19</xdr:row>
      <xdr:rowOff>61584</xdr:rowOff>
    </xdr:to>
    <xdr:sp macro="" textlink="">
      <xdr:nvSpPr>
        <xdr:cNvPr id="71" name="楕円 70"/>
        <xdr:cNvSpPr/>
      </xdr:nvSpPr>
      <xdr:spPr bwMode="auto">
        <a:xfrm>
          <a:off x="5600700" y="32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103511</xdr:rowOff>
    </xdr:from>
    <xdr:ext cx="762000" cy="259045"/>
    <xdr:sp macro="" textlink="">
      <xdr:nvSpPr>
        <xdr:cNvPr id="72" name="人口1人当たり決算額の推移該当値テキスト130"/>
        <xdr:cNvSpPr txBox="1"/>
      </xdr:nvSpPr>
      <xdr:spPr>
        <a:xfrm>
          <a:off x="5740400" y="32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136823</xdr:rowOff>
    </xdr:from>
    <xdr:to>
      <xdr:col>26</xdr:col>
      <xdr:colOff>101600</xdr:colOff>
      <xdr:row>19</xdr:row>
      <xdr:rowOff>66973</xdr:rowOff>
    </xdr:to>
    <xdr:sp macro="" textlink="">
      <xdr:nvSpPr>
        <xdr:cNvPr id="73" name="楕円 72"/>
        <xdr:cNvSpPr/>
      </xdr:nvSpPr>
      <xdr:spPr bwMode="auto">
        <a:xfrm>
          <a:off x="49530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51750</xdr:rowOff>
    </xdr:from>
    <xdr:ext cx="736600" cy="259045"/>
    <xdr:sp macro="" textlink="">
      <xdr:nvSpPr>
        <xdr:cNvPr id="74" name="テキスト ボックス 73"/>
        <xdr:cNvSpPr txBox="1"/>
      </xdr:nvSpPr>
      <xdr:spPr>
        <a:xfrm>
          <a:off x="4622800" y="335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136235</xdr:rowOff>
    </xdr:from>
    <xdr:to>
      <xdr:col>22</xdr:col>
      <xdr:colOff>165100</xdr:colOff>
      <xdr:row>19</xdr:row>
      <xdr:rowOff>66385</xdr:rowOff>
    </xdr:to>
    <xdr:sp macro="" textlink="">
      <xdr:nvSpPr>
        <xdr:cNvPr id="75" name="楕円 74"/>
        <xdr:cNvSpPr/>
      </xdr:nvSpPr>
      <xdr:spPr bwMode="auto">
        <a:xfrm>
          <a:off x="42545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51162</xdr:rowOff>
    </xdr:from>
    <xdr:ext cx="762000" cy="259045"/>
    <xdr:sp macro="" textlink="">
      <xdr:nvSpPr>
        <xdr:cNvPr id="76" name="テキスト ボックス 75"/>
        <xdr:cNvSpPr txBox="1"/>
      </xdr:nvSpPr>
      <xdr:spPr>
        <a:xfrm>
          <a:off x="39243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12072</xdr:rowOff>
    </xdr:from>
    <xdr:to>
      <xdr:col>19</xdr:col>
      <xdr:colOff>38100</xdr:colOff>
      <xdr:row>19</xdr:row>
      <xdr:rowOff>113672</xdr:rowOff>
    </xdr:to>
    <xdr:sp macro="" textlink="">
      <xdr:nvSpPr>
        <xdr:cNvPr id="77" name="楕円 76"/>
        <xdr:cNvSpPr/>
      </xdr:nvSpPr>
      <xdr:spPr bwMode="auto">
        <a:xfrm>
          <a:off x="35560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98449</xdr:rowOff>
    </xdr:from>
    <xdr:ext cx="762000" cy="259045"/>
    <xdr:sp macro="" textlink="">
      <xdr:nvSpPr>
        <xdr:cNvPr id="78" name="テキスト ボックス 77"/>
        <xdr:cNvSpPr txBox="1"/>
      </xdr:nvSpPr>
      <xdr:spPr>
        <a:xfrm>
          <a:off x="3225800" y="34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71802</xdr:rowOff>
    </xdr:from>
    <xdr:to>
      <xdr:col>15</xdr:col>
      <xdr:colOff>101600</xdr:colOff>
      <xdr:row>20</xdr:row>
      <xdr:rowOff>1952</xdr:rowOff>
    </xdr:to>
    <xdr:sp macro="" textlink="">
      <xdr:nvSpPr>
        <xdr:cNvPr id="79" name="楕円 78"/>
        <xdr:cNvSpPr/>
      </xdr:nvSpPr>
      <xdr:spPr bwMode="auto">
        <a:xfrm>
          <a:off x="28575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158179</xdr:rowOff>
    </xdr:from>
    <xdr:ext cx="762000" cy="259045"/>
    <xdr:sp macro="" textlink="">
      <xdr:nvSpPr>
        <xdr:cNvPr id="80" name="テキスト ボックス 79"/>
        <xdr:cNvSpPr txBox="1"/>
      </xdr:nvSpPr>
      <xdr:spPr>
        <a:xfrm>
          <a:off x="25273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175844</xdr:rowOff>
    </xdr:from>
    <xdr:to>
      <xdr:col>29</xdr:col>
      <xdr:colOff>127000</xdr:colOff>
      <xdr:row>35</xdr:row>
      <xdr:rowOff>224269</xdr:rowOff>
    </xdr:to>
    <xdr:cxnSp macro="">
      <xdr:nvCxnSpPr>
        <xdr:cNvPr id="113" name="直線コネクタ 112"/>
        <xdr:cNvCxnSpPr/>
      </xdr:nvCxnSpPr>
      <xdr:spPr bwMode="auto">
        <a:xfrm>
          <a:off x="5003800" y="6786194"/>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175844</xdr:rowOff>
    </xdr:from>
    <xdr:to>
      <xdr:col>26</xdr:col>
      <xdr:colOff>50800</xdr:colOff>
      <xdr:row>35</xdr:row>
      <xdr:rowOff>234194</xdr:rowOff>
    </xdr:to>
    <xdr:cxnSp macro="">
      <xdr:nvCxnSpPr>
        <xdr:cNvPr id="116" name="直線コネクタ 115"/>
        <xdr:cNvCxnSpPr/>
      </xdr:nvCxnSpPr>
      <xdr:spPr bwMode="auto">
        <a:xfrm flipV="1">
          <a:off x="4305300" y="6786194"/>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234194</xdr:rowOff>
    </xdr:from>
    <xdr:to>
      <xdr:col>22</xdr:col>
      <xdr:colOff>114300</xdr:colOff>
      <xdr:row>35</xdr:row>
      <xdr:rowOff>306165</xdr:rowOff>
    </xdr:to>
    <xdr:cxnSp macro="">
      <xdr:nvCxnSpPr>
        <xdr:cNvPr id="119" name="直線コネクタ 118"/>
        <xdr:cNvCxnSpPr/>
      </xdr:nvCxnSpPr>
      <xdr:spPr bwMode="auto">
        <a:xfrm flipV="1">
          <a:off x="3606800" y="6844544"/>
          <a:ext cx="698500" cy="7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255321</xdr:rowOff>
    </xdr:from>
    <xdr:to>
      <xdr:col>18</xdr:col>
      <xdr:colOff>177800</xdr:colOff>
      <xdr:row>35</xdr:row>
      <xdr:rowOff>306165</xdr:rowOff>
    </xdr:to>
    <xdr:cxnSp macro="">
      <xdr:nvCxnSpPr>
        <xdr:cNvPr id="122" name="直線コネクタ 121"/>
        <xdr:cNvCxnSpPr/>
      </xdr:nvCxnSpPr>
      <xdr:spPr bwMode="auto">
        <a:xfrm>
          <a:off x="2908300" y="6865671"/>
          <a:ext cx="698500" cy="50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173469</xdr:rowOff>
    </xdr:from>
    <xdr:to>
      <xdr:col>29</xdr:col>
      <xdr:colOff>177800</xdr:colOff>
      <xdr:row>35</xdr:row>
      <xdr:rowOff>275069</xdr:rowOff>
    </xdr:to>
    <xdr:sp macro="" textlink="">
      <xdr:nvSpPr>
        <xdr:cNvPr id="132" name="楕円 131"/>
        <xdr:cNvSpPr/>
      </xdr:nvSpPr>
      <xdr:spPr bwMode="auto">
        <a:xfrm>
          <a:off x="5600700" y="67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145546</xdr:rowOff>
    </xdr:from>
    <xdr:ext cx="762000" cy="259045"/>
    <xdr:sp macro="" textlink="">
      <xdr:nvSpPr>
        <xdr:cNvPr id="133" name="人口1人当たり決算額の推移該当値テキスト445"/>
        <xdr:cNvSpPr txBox="1"/>
      </xdr:nvSpPr>
      <xdr:spPr>
        <a:xfrm>
          <a:off x="5740400" y="675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125044</xdr:rowOff>
    </xdr:from>
    <xdr:to>
      <xdr:col>26</xdr:col>
      <xdr:colOff>101600</xdr:colOff>
      <xdr:row>35</xdr:row>
      <xdr:rowOff>226644</xdr:rowOff>
    </xdr:to>
    <xdr:sp macro="" textlink="">
      <xdr:nvSpPr>
        <xdr:cNvPr id="134" name="楕円 133"/>
        <xdr:cNvSpPr/>
      </xdr:nvSpPr>
      <xdr:spPr bwMode="auto">
        <a:xfrm>
          <a:off x="49530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236821</xdr:rowOff>
    </xdr:from>
    <xdr:ext cx="736600" cy="259045"/>
    <xdr:sp macro="" textlink="">
      <xdr:nvSpPr>
        <xdr:cNvPr id="135" name="テキスト ボックス 134"/>
        <xdr:cNvSpPr txBox="1"/>
      </xdr:nvSpPr>
      <xdr:spPr>
        <a:xfrm>
          <a:off x="4622800" y="650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183394</xdr:rowOff>
    </xdr:from>
    <xdr:to>
      <xdr:col>22</xdr:col>
      <xdr:colOff>165100</xdr:colOff>
      <xdr:row>35</xdr:row>
      <xdr:rowOff>284994</xdr:rowOff>
    </xdr:to>
    <xdr:sp macro="" textlink="">
      <xdr:nvSpPr>
        <xdr:cNvPr id="136" name="楕円 135"/>
        <xdr:cNvSpPr/>
      </xdr:nvSpPr>
      <xdr:spPr bwMode="auto">
        <a:xfrm>
          <a:off x="42545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269771</xdr:rowOff>
    </xdr:from>
    <xdr:ext cx="762000" cy="259045"/>
    <xdr:sp macro="" textlink="">
      <xdr:nvSpPr>
        <xdr:cNvPr id="137" name="テキスト ボックス 136"/>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255365</xdr:rowOff>
    </xdr:from>
    <xdr:to>
      <xdr:col>19</xdr:col>
      <xdr:colOff>38100</xdr:colOff>
      <xdr:row>36</xdr:row>
      <xdr:rowOff>14065</xdr:rowOff>
    </xdr:to>
    <xdr:sp macro="" textlink="">
      <xdr:nvSpPr>
        <xdr:cNvPr id="138" name="楕円 137"/>
        <xdr:cNvSpPr/>
      </xdr:nvSpPr>
      <xdr:spPr bwMode="auto">
        <a:xfrm>
          <a:off x="3556000" y="68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341742</xdr:rowOff>
    </xdr:from>
    <xdr:ext cx="762000" cy="259045"/>
    <xdr:sp macro="" textlink="">
      <xdr:nvSpPr>
        <xdr:cNvPr id="139" name="テキスト ボックス 138"/>
        <xdr:cNvSpPr txBox="1"/>
      </xdr:nvSpPr>
      <xdr:spPr>
        <a:xfrm>
          <a:off x="3225800" y="69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204521</xdr:rowOff>
    </xdr:from>
    <xdr:to>
      <xdr:col>15</xdr:col>
      <xdr:colOff>101600</xdr:colOff>
      <xdr:row>35</xdr:row>
      <xdr:rowOff>306121</xdr:rowOff>
    </xdr:to>
    <xdr:sp macro="" textlink="">
      <xdr:nvSpPr>
        <xdr:cNvPr id="140" name="楕円 139"/>
        <xdr:cNvSpPr/>
      </xdr:nvSpPr>
      <xdr:spPr bwMode="auto">
        <a:xfrm>
          <a:off x="2857500" y="68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290898</xdr:rowOff>
    </xdr:from>
    <xdr:ext cx="762000" cy="259045"/>
    <xdr:sp macro="" textlink="">
      <xdr:nvSpPr>
        <xdr:cNvPr id="141" name="テキスト ボックス 140"/>
        <xdr:cNvSpPr txBox="1"/>
      </xdr:nvSpPr>
      <xdr:spPr>
        <a:xfrm>
          <a:off x="2527300" y="69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127356</xdr:rowOff>
    </xdr:from>
    <xdr:to>
      <xdr:col>24</xdr:col>
      <xdr:colOff>63500</xdr:colOff>
      <xdr:row>36</xdr:row>
      <xdr:rowOff>134785</xdr:rowOff>
    </xdr:to>
    <xdr:cxnSp macro="">
      <xdr:nvCxnSpPr>
        <xdr:cNvPr id="61" name="直線コネクタ 60"/>
        <xdr:cNvCxnSpPr/>
      </xdr:nvCxnSpPr>
      <xdr:spPr>
        <a:xfrm>
          <a:off x="3797300" y="62995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95047</xdr:rowOff>
    </xdr:from>
    <xdr:to>
      <xdr:col>19</xdr:col>
      <xdr:colOff>177800</xdr:colOff>
      <xdr:row>36</xdr:row>
      <xdr:rowOff>127356</xdr:rowOff>
    </xdr:to>
    <xdr:cxnSp macro="">
      <xdr:nvCxnSpPr>
        <xdr:cNvPr id="64" name="直線コネクタ 63"/>
        <xdr:cNvCxnSpPr/>
      </xdr:nvCxnSpPr>
      <xdr:spPr>
        <a:xfrm>
          <a:off x="2908300" y="626724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95047</xdr:rowOff>
    </xdr:from>
    <xdr:to>
      <xdr:col>15</xdr:col>
      <xdr:colOff>50800</xdr:colOff>
      <xdr:row>36</xdr:row>
      <xdr:rowOff>97447</xdr:rowOff>
    </xdr:to>
    <xdr:cxnSp macro="">
      <xdr:nvCxnSpPr>
        <xdr:cNvPr id="67" name="直線コネクタ 66"/>
        <xdr:cNvCxnSpPr/>
      </xdr:nvCxnSpPr>
      <xdr:spPr>
        <a:xfrm flipV="1">
          <a:off x="2019300" y="626724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97447</xdr:rowOff>
    </xdr:from>
    <xdr:to>
      <xdr:col>10</xdr:col>
      <xdr:colOff>114300</xdr:colOff>
      <xdr:row>36</xdr:row>
      <xdr:rowOff>150787</xdr:rowOff>
    </xdr:to>
    <xdr:cxnSp macro="">
      <xdr:nvCxnSpPr>
        <xdr:cNvPr id="70" name="直線コネクタ 69"/>
        <xdr:cNvCxnSpPr/>
      </xdr:nvCxnSpPr>
      <xdr:spPr>
        <a:xfrm flipV="1">
          <a:off x="1130300" y="626964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83985</xdr:rowOff>
    </xdr:from>
    <xdr:to>
      <xdr:col>24</xdr:col>
      <xdr:colOff>114300</xdr:colOff>
      <xdr:row>37</xdr:row>
      <xdr:rowOff>14135</xdr:rowOff>
    </xdr:to>
    <xdr:sp macro="" textlink="">
      <xdr:nvSpPr>
        <xdr:cNvPr id="80" name="楕円 79"/>
        <xdr:cNvSpPr/>
      </xdr:nvSpPr>
      <xdr:spPr>
        <a:xfrm>
          <a:off x="45847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62412</xdr:rowOff>
    </xdr:from>
    <xdr:ext cx="534377" cy="259045"/>
    <xdr:sp macro="" textlink="">
      <xdr:nvSpPr>
        <xdr:cNvPr id="81" name="人件費該当値テキスト"/>
        <xdr:cNvSpPr txBox="1"/>
      </xdr:nvSpPr>
      <xdr:spPr>
        <a:xfrm>
          <a:off x="4686300" y="62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76556</xdr:rowOff>
    </xdr:from>
    <xdr:to>
      <xdr:col>20</xdr:col>
      <xdr:colOff>38100</xdr:colOff>
      <xdr:row>37</xdr:row>
      <xdr:rowOff>6706</xdr:rowOff>
    </xdr:to>
    <xdr:sp macro="" textlink="">
      <xdr:nvSpPr>
        <xdr:cNvPr id="82" name="楕円 81"/>
        <xdr:cNvSpPr/>
      </xdr:nvSpPr>
      <xdr:spPr>
        <a:xfrm>
          <a:off x="3746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169283</xdr:rowOff>
    </xdr:from>
    <xdr:ext cx="534377" cy="259045"/>
    <xdr:sp macro="" textlink="">
      <xdr:nvSpPr>
        <xdr:cNvPr id="83" name="テキスト ボックス 82"/>
        <xdr:cNvSpPr txBox="1"/>
      </xdr:nvSpPr>
      <xdr:spPr>
        <a:xfrm>
          <a:off x="3530111" y="63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44247</xdr:rowOff>
    </xdr:from>
    <xdr:to>
      <xdr:col>15</xdr:col>
      <xdr:colOff>101600</xdr:colOff>
      <xdr:row>36</xdr:row>
      <xdr:rowOff>145847</xdr:rowOff>
    </xdr:to>
    <xdr:sp macro="" textlink="">
      <xdr:nvSpPr>
        <xdr:cNvPr id="84" name="楕円 83"/>
        <xdr:cNvSpPr/>
      </xdr:nvSpPr>
      <xdr:spPr>
        <a:xfrm>
          <a:off x="28575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136974</xdr:rowOff>
    </xdr:from>
    <xdr:ext cx="534377" cy="259045"/>
    <xdr:sp macro="" textlink="">
      <xdr:nvSpPr>
        <xdr:cNvPr id="85" name="テキスト ボックス 84"/>
        <xdr:cNvSpPr txBox="1"/>
      </xdr:nvSpPr>
      <xdr:spPr>
        <a:xfrm>
          <a:off x="2641111" y="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46647</xdr:rowOff>
    </xdr:from>
    <xdr:to>
      <xdr:col>10</xdr:col>
      <xdr:colOff>165100</xdr:colOff>
      <xdr:row>36</xdr:row>
      <xdr:rowOff>148247</xdr:rowOff>
    </xdr:to>
    <xdr:sp macro="" textlink="">
      <xdr:nvSpPr>
        <xdr:cNvPr id="86" name="楕円 85"/>
        <xdr:cNvSpPr/>
      </xdr:nvSpPr>
      <xdr:spPr>
        <a:xfrm>
          <a:off x="19685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139374</xdr:rowOff>
    </xdr:from>
    <xdr:ext cx="534377" cy="259045"/>
    <xdr:sp macro="" textlink="">
      <xdr:nvSpPr>
        <xdr:cNvPr id="87" name="テキスト ボックス 86"/>
        <xdr:cNvSpPr txBox="1"/>
      </xdr:nvSpPr>
      <xdr:spPr>
        <a:xfrm>
          <a:off x="1752111" y="6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99987</xdr:rowOff>
    </xdr:from>
    <xdr:to>
      <xdr:col>6</xdr:col>
      <xdr:colOff>38100</xdr:colOff>
      <xdr:row>37</xdr:row>
      <xdr:rowOff>30137</xdr:rowOff>
    </xdr:to>
    <xdr:sp macro="" textlink="">
      <xdr:nvSpPr>
        <xdr:cNvPr id="88" name="楕円 87"/>
        <xdr:cNvSpPr/>
      </xdr:nvSpPr>
      <xdr:spPr>
        <a:xfrm>
          <a:off x="1079500" y="62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21264</xdr:rowOff>
    </xdr:from>
    <xdr:ext cx="534377" cy="259045"/>
    <xdr:sp macro="" textlink="">
      <xdr:nvSpPr>
        <xdr:cNvPr id="89" name="テキスト ボックス 88"/>
        <xdr:cNvSpPr txBox="1"/>
      </xdr:nvSpPr>
      <xdr:spPr>
        <a:xfrm>
          <a:off x="863111" y="63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28271</xdr:rowOff>
    </xdr:from>
    <xdr:to>
      <xdr:col>24</xdr:col>
      <xdr:colOff>63500</xdr:colOff>
      <xdr:row>57</xdr:row>
      <xdr:rowOff>30050</xdr:rowOff>
    </xdr:to>
    <xdr:cxnSp macro="">
      <xdr:nvCxnSpPr>
        <xdr:cNvPr id="116" name="直線コネクタ 115"/>
        <xdr:cNvCxnSpPr/>
      </xdr:nvCxnSpPr>
      <xdr:spPr>
        <a:xfrm>
          <a:off x="3797300" y="9800921"/>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28271</xdr:rowOff>
    </xdr:from>
    <xdr:to>
      <xdr:col>19</xdr:col>
      <xdr:colOff>177800</xdr:colOff>
      <xdr:row>57</xdr:row>
      <xdr:rowOff>31311</xdr:rowOff>
    </xdr:to>
    <xdr:cxnSp macro="">
      <xdr:nvCxnSpPr>
        <xdr:cNvPr id="119" name="直線コネクタ 118"/>
        <xdr:cNvCxnSpPr/>
      </xdr:nvCxnSpPr>
      <xdr:spPr>
        <a:xfrm flipV="1">
          <a:off x="2908300" y="980092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29044</xdr:rowOff>
    </xdr:from>
    <xdr:to>
      <xdr:col>15</xdr:col>
      <xdr:colOff>50800</xdr:colOff>
      <xdr:row>57</xdr:row>
      <xdr:rowOff>31311</xdr:rowOff>
    </xdr:to>
    <xdr:cxnSp macro="">
      <xdr:nvCxnSpPr>
        <xdr:cNvPr id="122" name="直線コネクタ 121"/>
        <xdr:cNvCxnSpPr/>
      </xdr:nvCxnSpPr>
      <xdr:spPr>
        <a:xfrm>
          <a:off x="2019300" y="980169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29044</xdr:rowOff>
    </xdr:from>
    <xdr:to>
      <xdr:col>10</xdr:col>
      <xdr:colOff>114300</xdr:colOff>
      <xdr:row>57</xdr:row>
      <xdr:rowOff>49792</xdr:rowOff>
    </xdr:to>
    <xdr:cxnSp macro="">
      <xdr:nvCxnSpPr>
        <xdr:cNvPr id="125" name="直線コネクタ 124"/>
        <xdr:cNvCxnSpPr/>
      </xdr:nvCxnSpPr>
      <xdr:spPr>
        <a:xfrm flipV="1">
          <a:off x="1130300" y="9801694"/>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150700</xdr:rowOff>
    </xdr:from>
    <xdr:to>
      <xdr:col>24</xdr:col>
      <xdr:colOff>114300</xdr:colOff>
      <xdr:row>57</xdr:row>
      <xdr:rowOff>80850</xdr:rowOff>
    </xdr:to>
    <xdr:sp macro="" textlink="">
      <xdr:nvSpPr>
        <xdr:cNvPr id="135" name="楕円 134"/>
        <xdr:cNvSpPr/>
      </xdr:nvSpPr>
      <xdr:spPr>
        <a:xfrm>
          <a:off x="4584700" y="97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66143</xdr:rowOff>
    </xdr:from>
    <xdr:ext cx="534377" cy="259045"/>
    <xdr:sp macro="" textlink="">
      <xdr:nvSpPr>
        <xdr:cNvPr id="136" name="物件費該当値テキスト"/>
        <xdr:cNvSpPr txBox="1"/>
      </xdr:nvSpPr>
      <xdr:spPr>
        <a:xfrm>
          <a:off x="4686300" y="96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148921</xdr:rowOff>
    </xdr:from>
    <xdr:to>
      <xdr:col>20</xdr:col>
      <xdr:colOff>38100</xdr:colOff>
      <xdr:row>57</xdr:row>
      <xdr:rowOff>79071</xdr:rowOff>
    </xdr:to>
    <xdr:sp macro="" textlink="">
      <xdr:nvSpPr>
        <xdr:cNvPr id="137" name="楕円 136"/>
        <xdr:cNvSpPr/>
      </xdr:nvSpPr>
      <xdr:spPr>
        <a:xfrm>
          <a:off x="37465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70198</xdr:rowOff>
    </xdr:from>
    <xdr:ext cx="534377" cy="259045"/>
    <xdr:sp macro="" textlink="">
      <xdr:nvSpPr>
        <xdr:cNvPr id="138" name="テキスト ボックス 137"/>
        <xdr:cNvSpPr txBox="1"/>
      </xdr:nvSpPr>
      <xdr:spPr>
        <a:xfrm>
          <a:off x="3530111" y="9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151961</xdr:rowOff>
    </xdr:from>
    <xdr:to>
      <xdr:col>15</xdr:col>
      <xdr:colOff>101600</xdr:colOff>
      <xdr:row>57</xdr:row>
      <xdr:rowOff>82111</xdr:rowOff>
    </xdr:to>
    <xdr:sp macro="" textlink="">
      <xdr:nvSpPr>
        <xdr:cNvPr id="139" name="楕円 138"/>
        <xdr:cNvSpPr/>
      </xdr:nvSpPr>
      <xdr:spPr>
        <a:xfrm>
          <a:off x="2857500" y="9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73238</xdr:rowOff>
    </xdr:from>
    <xdr:ext cx="534377" cy="259045"/>
    <xdr:sp macro="" textlink="">
      <xdr:nvSpPr>
        <xdr:cNvPr id="140" name="テキスト ボックス 139"/>
        <xdr:cNvSpPr txBox="1"/>
      </xdr:nvSpPr>
      <xdr:spPr>
        <a:xfrm>
          <a:off x="2641111" y="98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149694</xdr:rowOff>
    </xdr:from>
    <xdr:to>
      <xdr:col>10</xdr:col>
      <xdr:colOff>165100</xdr:colOff>
      <xdr:row>57</xdr:row>
      <xdr:rowOff>79844</xdr:rowOff>
    </xdr:to>
    <xdr:sp macro="" textlink="">
      <xdr:nvSpPr>
        <xdr:cNvPr id="141" name="楕円 140"/>
        <xdr:cNvSpPr/>
      </xdr:nvSpPr>
      <xdr:spPr>
        <a:xfrm>
          <a:off x="1968500" y="97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70971</xdr:rowOff>
    </xdr:from>
    <xdr:ext cx="534377" cy="259045"/>
    <xdr:sp macro="" textlink="">
      <xdr:nvSpPr>
        <xdr:cNvPr id="142" name="テキスト ボックス 141"/>
        <xdr:cNvSpPr txBox="1"/>
      </xdr:nvSpPr>
      <xdr:spPr>
        <a:xfrm>
          <a:off x="1752111" y="98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170442</xdr:rowOff>
    </xdr:from>
    <xdr:to>
      <xdr:col>6</xdr:col>
      <xdr:colOff>38100</xdr:colOff>
      <xdr:row>57</xdr:row>
      <xdr:rowOff>100592</xdr:rowOff>
    </xdr:to>
    <xdr:sp macro="" textlink="">
      <xdr:nvSpPr>
        <xdr:cNvPr id="143" name="楕円 142"/>
        <xdr:cNvSpPr/>
      </xdr:nvSpPr>
      <xdr:spPr>
        <a:xfrm>
          <a:off x="1079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91719</xdr:rowOff>
    </xdr:from>
    <xdr:ext cx="534377" cy="259045"/>
    <xdr:sp macro="" textlink="">
      <xdr:nvSpPr>
        <xdr:cNvPr id="144" name="テキスト ボックス 143"/>
        <xdr:cNvSpPr txBox="1"/>
      </xdr:nvSpPr>
      <xdr:spPr>
        <a:xfrm>
          <a:off x="863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27000</xdr:rowOff>
    </xdr:from>
    <xdr:to>
      <xdr:col>24</xdr:col>
      <xdr:colOff>63500</xdr:colOff>
      <xdr:row>79</xdr:row>
      <xdr:rowOff>31192</xdr:rowOff>
    </xdr:to>
    <xdr:cxnSp macro="">
      <xdr:nvCxnSpPr>
        <xdr:cNvPr id="173" name="直線コネクタ 172"/>
        <xdr:cNvCxnSpPr/>
      </xdr:nvCxnSpPr>
      <xdr:spPr>
        <a:xfrm>
          <a:off x="3797300" y="1357155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141681</xdr:rowOff>
    </xdr:from>
    <xdr:to>
      <xdr:col>19</xdr:col>
      <xdr:colOff>177800</xdr:colOff>
      <xdr:row>79</xdr:row>
      <xdr:rowOff>27000</xdr:rowOff>
    </xdr:to>
    <xdr:cxnSp macro="">
      <xdr:nvCxnSpPr>
        <xdr:cNvPr id="176" name="直線コネクタ 175"/>
        <xdr:cNvCxnSpPr/>
      </xdr:nvCxnSpPr>
      <xdr:spPr>
        <a:xfrm>
          <a:off x="2908300" y="1351478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126098</xdr:rowOff>
    </xdr:from>
    <xdr:to>
      <xdr:col>15</xdr:col>
      <xdr:colOff>50800</xdr:colOff>
      <xdr:row>78</xdr:row>
      <xdr:rowOff>141681</xdr:rowOff>
    </xdr:to>
    <xdr:cxnSp macro="">
      <xdr:nvCxnSpPr>
        <xdr:cNvPr id="179" name="直線コネクタ 178"/>
        <xdr:cNvCxnSpPr/>
      </xdr:nvCxnSpPr>
      <xdr:spPr>
        <a:xfrm>
          <a:off x="2019300" y="13499198"/>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126098</xdr:rowOff>
    </xdr:from>
    <xdr:to>
      <xdr:col>10</xdr:col>
      <xdr:colOff>114300</xdr:colOff>
      <xdr:row>78</xdr:row>
      <xdr:rowOff>133338</xdr:rowOff>
    </xdr:to>
    <xdr:cxnSp macro="">
      <xdr:nvCxnSpPr>
        <xdr:cNvPr id="182" name="直線コネクタ 181"/>
        <xdr:cNvCxnSpPr/>
      </xdr:nvCxnSpPr>
      <xdr:spPr>
        <a:xfrm flipV="1">
          <a:off x="1130300" y="134991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151842</xdr:rowOff>
    </xdr:from>
    <xdr:to>
      <xdr:col>24</xdr:col>
      <xdr:colOff>114300</xdr:colOff>
      <xdr:row>79</xdr:row>
      <xdr:rowOff>81992</xdr:rowOff>
    </xdr:to>
    <xdr:sp macro="" textlink="">
      <xdr:nvSpPr>
        <xdr:cNvPr id="192" name="楕円 191"/>
        <xdr:cNvSpPr/>
      </xdr:nvSpPr>
      <xdr:spPr>
        <a:xfrm>
          <a:off x="45847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66769</xdr:rowOff>
    </xdr:from>
    <xdr:ext cx="378565" cy="259045"/>
    <xdr:sp macro="" textlink="">
      <xdr:nvSpPr>
        <xdr:cNvPr id="193" name="維持補修費該当値テキスト"/>
        <xdr:cNvSpPr txBox="1"/>
      </xdr:nvSpPr>
      <xdr:spPr>
        <a:xfrm>
          <a:off x="4686300" y="1343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147650</xdr:rowOff>
    </xdr:from>
    <xdr:to>
      <xdr:col>20</xdr:col>
      <xdr:colOff>38100</xdr:colOff>
      <xdr:row>79</xdr:row>
      <xdr:rowOff>77800</xdr:rowOff>
    </xdr:to>
    <xdr:sp macro="" textlink="">
      <xdr:nvSpPr>
        <xdr:cNvPr id="194" name="楕円 193"/>
        <xdr:cNvSpPr/>
      </xdr:nvSpPr>
      <xdr:spPr>
        <a:xfrm>
          <a:off x="3746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68927</xdr:rowOff>
    </xdr:from>
    <xdr:ext cx="378565" cy="259045"/>
    <xdr:sp macro="" textlink="">
      <xdr:nvSpPr>
        <xdr:cNvPr id="195" name="テキスト ボックス 194"/>
        <xdr:cNvSpPr txBox="1"/>
      </xdr:nvSpPr>
      <xdr:spPr>
        <a:xfrm>
          <a:off x="3608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90881</xdr:rowOff>
    </xdr:from>
    <xdr:to>
      <xdr:col>15</xdr:col>
      <xdr:colOff>101600</xdr:colOff>
      <xdr:row>79</xdr:row>
      <xdr:rowOff>21031</xdr:rowOff>
    </xdr:to>
    <xdr:sp macro="" textlink="">
      <xdr:nvSpPr>
        <xdr:cNvPr id="196" name="楕円 195"/>
        <xdr:cNvSpPr/>
      </xdr:nvSpPr>
      <xdr:spPr>
        <a:xfrm>
          <a:off x="2857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12158</xdr:rowOff>
    </xdr:from>
    <xdr:ext cx="469744" cy="259045"/>
    <xdr:sp macro="" textlink="">
      <xdr:nvSpPr>
        <xdr:cNvPr id="197" name="テキスト ボックス 196"/>
        <xdr:cNvSpPr txBox="1"/>
      </xdr:nvSpPr>
      <xdr:spPr>
        <a:xfrm>
          <a:off x="2673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75298</xdr:rowOff>
    </xdr:from>
    <xdr:to>
      <xdr:col>10</xdr:col>
      <xdr:colOff>165100</xdr:colOff>
      <xdr:row>79</xdr:row>
      <xdr:rowOff>5448</xdr:rowOff>
    </xdr:to>
    <xdr:sp macro="" textlink="">
      <xdr:nvSpPr>
        <xdr:cNvPr id="198" name="楕円 197"/>
        <xdr:cNvSpPr/>
      </xdr:nvSpPr>
      <xdr:spPr>
        <a:xfrm>
          <a:off x="1968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168025</xdr:rowOff>
    </xdr:from>
    <xdr:ext cx="469744" cy="259045"/>
    <xdr:sp macro="" textlink="">
      <xdr:nvSpPr>
        <xdr:cNvPr id="199" name="テキスト ボックス 198"/>
        <xdr:cNvSpPr txBox="1"/>
      </xdr:nvSpPr>
      <xdr:spPr>
        <a:xfrm>
          <a:off x="1784428"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82538</xdr:rowOff>
    </xdr:from>
    <xdr:to>
      <xdr:col>6</xdr:col>
      <xdr:colOff>38100</xdr:colOff>
      <xdr:row>79</xdr:row>
      <xdr:rowOff>12688</xdr:rowOff>
    </xdr:to>
    <xdr:sp macro="" textlink="">
      <xdr:nvSpPr>
        <xdr:cNvPr id="200" name="楕円 199"/>
        <xdr:cNvSpPr/>
      </xdr:nvSpPr>
      <xdr:spPr>
        <a:xfrm>
          <a:off x="1079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3815</xdr:rowOff>
    </xdr:from>
    <xdr:ext cx="469744" cy="259045"/>
    <xdr:sp macro="" textlink="">
      <xdr:nvSpPr>
        <xdr:cNvPr id="201" name="テキスト ボックス 200"/>
        <xdr:cNvSpPr txBox="1"/>
      </xdr:nvSpPr>
      <xdr:spPr>
        <a:xfrm>
          <a:off x="895428"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72002</xdr:rowOff>
    </xdr:from>
    <xdr:to>
      <xdr:col>24</xdr:col>
      <xdr:colOff>63500</xdr:colOff>
      <xdr:row>91</xdr:row>
      <xdr:rowOff>153400</xdr:rowOff>
    </xdr:to>
    <xdr:cxnSp macro="">
      <xdr:nvCxnSpPr>
        <xdr:cNvPr id="233" name="直線コネクタ 232"/>
        <xdr:cNvCxnSpPr/>
      </xdr:nvCxnSpPr>
      <xdr:spPr>
        <a:xfrm flipV="1">
          <a:off x="3797300" y="15673952"/>
          <a:ext cx="8382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153400</xdr:rowOff>
    </xdr:from>
    <xdr:to>
      <xdr:col>19</xdr:col>
      <xdr:colOff>177800</xdr:colOff>
      <xdr:row>92</xdr:row>
      <xdr:rowOff>58922</xdr:rowOff>
    </xdr:to>
    <xdr:cxnSp macro="">
      <xdr:nvCxnSpPr>
        <xdr:cNvPr id="236" name="直線コネクタ 235"/>
        <xdr:cNvCxnSpPr/>
      </xdr:nvCxnSpPr>
      <xdr:spPr>
        <a:xfrm flipV="1">
          <a:off x="2908300" y="15755350"/>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58922</xdr:rowOff>
    </xdr:from>
    <xdr:to>
      <xdr:col>15</xdr:col>
      <xdr:colOff>50800</xdr:colOff>
      <xdr:row>93</xdr:row>
      <xdr:rowOff>18754</xdr:rowOff>
    </xdr:to>
    <xdr:cxnSp macro="">
      <xdr:nvCxnSpPr>
        <xdr:cNvPr id="239" name="直線コネクタ 238"/>
        <xdr:cNvCxnSpPr/>
      </xdr:nvCxnSpPr>
      <xdr:spPr>
        <a:xfrm flipV="1">
          <a:off x="2019300" y="15832322"/>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18754</xdr:rowOff>
    </xdr:from>
    <xdr:to>
      <xdr:col>10</xdr:col>
      <xdr:colOff>114300</xdr:colOff>
      <xdr:row>93</xdr:row>
      <xdr:rowOff>120514</xdr:rowOff>
    </xdr:to>
    <xdr:cxnSp macro="">
      <xdr:nvCxnSpPr>
        <xdr:cNvPr id="242" name="直線コネクタ 241"/>
        <xdr:cNvCxnSpPr/>
      </xdr:nvCxnSpPr>
      <xdr:spPr>
        <a:xfrm flipV="1">
          <a:off x="1130300" y="15963604"/>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21202</xdr:rowOff>
    </xdr:from>
    <xdr:to>
      <xdr:col>24</xdr:col>
      <xdr:colOff>114300</xdr:colOff>
      <xdr:row>91</xdr:row>
      <xdr:rowOff>122802</xdr:rowOff>
    </xdr:to>
    <xdr:sp macro="" textlink="">
      <xdr:nvSpPr>
        <xdr:cNvPr id="252" name="楕円 251"/>
        <xdr:cNvSpPr/>
      </xdr:nvSpPr>
      <xdr:spPr>
        <a:xfrm>
          <a:off x="4584700" y="156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44079</xdr:rowOff>
    </xdr:from>
    <xdr:ext cx="599010" cy="259045"/>
    <xdr:sp macro="" textlink="">
      <xdr:nvSpPr>
        <xdr:cNvPr id="253" name="扶助費該当値テキスト"/>
        <xdr:cNvSpPr txBox="1"/>
      </xdr:nvSpPr>
      <xdr:spPr>
        <a:xfrm>
          <a:off x="4686300" y="154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102600</xdr:rowOff>
    </xdr:from>
    <xdr:to>
      <xdr:col>20</xdr:col>
      <xdr:colOff>38100</xdr:colOff>
      <xdr:row>92</xdr:row>
      <xdr:rowOff>32750</xdr:rowOff>
    </xdr:to>
    <xdr:sp macro="" textlink="">
      <xdr:nvSpPr>
        <xdr:cNvPr id="254" name="楕円 253"/>
        <xdr:cNvSpPr/>
      </xdr:nvSpPr>
      <xdr:spPr>
        <a:xfrm>
          <a:off x="37465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49277</xdr:rowOff>
    </xdr:from>
    <xdr:ext cx="599010" cy="259045"/>
    <xdr:sp macro="" textlink="">
      <xdr:nvSpPr>
        <xdr:cNvPr id="255" name="テキスト ボックス 254"/>
        <xdr:cNvSpPr txBox="1"/>
      </xdr:nvSpPr>
      <xdr:spPr>
        <a:xfrm>
          <a:off x="3497795" y="1547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8122</xdr:rowOff>
    </xdr:from>
    <xdr:to>
      <xdr:col>15</xdr:col>
      <xdr:colOff>101600</xdr:colOff>
      <xdr:row>92</xdr:row>
      <xdr:rowOff>109722</xdr:rowOff>
    </xdr:to>
    <xdr:sp macro="" textlink="">
      <xdr:nvSpPr>
        <xdr:cNvPr id="256" name="楕円 255"/>
        <xdr:cNvSpPr/>
      </xdr:nvSpPr>
      <xdr:spPr>
        <a:xfrm>
          <a:off x="2857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126249</xdr:rowOff>
    </xdr:from>
    <xdr:ext cx="534377" cy="259045"/>
    <xdr:sp macro="" textlink="">
      <xdr:nvSpPr>
        <xdr:cNvPr id="257" name="テキスト ボックス 256"/>
        <xdr:cNvSpPr txBox="1"/>
      </xdr:nvSpPr>
      <xdr:spPr>
        <a:xfrm>
          <a:off x="2641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139404</xdr:rowOff>
    </xdr:from>
    <xdr:to>
      <xdr:col>10</xdr:col>
      <xdr:colOff>165100</xdr:colOff>
      <xdr:row>93</xdr:row>
      <xdr:rowOff>69554</xdr:rowOff>
    </xdr:to>
    <xdr:sp macro="" textlink="">
      <xdr:nvSpPr>
        <xdr:cNvPr id="258" name="楕円 257"/>
        <xdr:cNvSpPr/>
      </xdr:nvSpPr>
      <xdr:spPr>
        <a:xfrm>
          <a:off x="1968500" y="159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86081</xdr:rowOff>
    </xdr:from>
    <xdr:ext cx="534377" cy="259045"/>
    <xdr:sp macro="" textlink="">
      <xdr:nvSpPr>
        <xdr:cNvPr id="259" name="テキスト ボックス 258"/>
        <xdr:cNvSpPr txBox="1"/>
      </xdr:nvSpPr>
      <xdr:spPr>
        <a:xfrm>
          <a:off x="1752111" y="156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69714</xdr:rowOff>
    </xdr:from>
    <xdr:to>
      <xdr:col>6</xdr:col>
      <xdr:colOff>38100</xdr:colOff>
      <xdr:row>93</xdr:row>
      <xdr:rowOff>171314</xdr:rowOff>
    </xdr:to>
    <xdr:sp macro="" textlink="">
      <xdr:nvSpPr>
        <xdr:cNvPr id="260" name="楕円 259"/>
        <xdr:cNvSpPr/>
      </xdr:nvSpPr>
      <xdr:spPr>
        <a:xfrm>
          <a:off x="1079500" y="160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16391</xdr:rowOff>
    </xdr:from>
    <xdr:ext cx="534377" cy="259045"/>
    <xdr:sp macro="" textlink="">
      <xdr:nvSpPr>
        <xdr:cNvPr id="261" name="テキスト ボックス 260"/>
        <xdr:cNvSpPr txBox="1"/>
      </xdr:nvSpPr>
      <xdr:spPr>
        <a:xfrm>
          <a:off x="863111" y="157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17334</xdr:rowOff>
    </xdr:from>
    <xdr:to>
      <xdr:col>55</xdr:col>
      <xdr:colOff>0</xdr:colOff>
      <xdr:row>34</xdr:row>
      <xdr:rowOff>144860</xdr:rowOff>
    </xdr:to>
    <xdr:cxnSp macro="">
      <xdr:nvCxnSpPr>
        <xdr:cNvPr id="292" name="直線コネクタ 291"/>
        <xdr:cNvCxnSpPr/>
      </xdr:nvCxnSpPr>
      <xdr:spPr>
        <a:xfrm flipV="1">
          <a:off x="9639300" y="5675184"/>
          <a:ext cx="8382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144860</xdr:rowOff>
    </xdr:from>
    <xdr:to>
      <xdr:col>50</xdr:col>
      <xdr:colOff>114300</xdr:colOff>
      <xdr:row>35</xdr:row>
      <xdr:rowOff>131176</xdr:rowOff>
    </xdr:to>
    <xdr:cxnSp macro="">
      <xdr:nvCxnSpPr>
        <xdr:cNvPr id="295" name="直線コネクタ 294"/>
        <xdr:cNvCxnSpPr/>
      </xdr:nvCxnSpPr>
      <xdr:spPr>
        <a:xfrm flipV="1">
          <a:off x="8750300" y="597416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131176</xdr:rowOff>
    </xdr:from>
    <xdr:to>
      <xdr:col>45</xdr:col>
      <xdr:colOff>177800</xdr:colOff>
      <xdr:row>36</xdr:row>
      <xdr:rowOff>60332</xdr:rowOff>
    </xdr:to>
    <xdr:cxnSp macro="">
      <xdr:nvCxnSpPr>
        <xdr:cNvPr id="298" name="直線コネクタ 297"/>
        <xdr:cNvCxnSpPr/>
      </xdr:nvCxnSpPr>
      <xdr:spPr>
        <a:xfrm flipV="1">
          <a:off x="7861300" y="6131926"/>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60332</xdr:rowOff>
    </xdr:from>
    <xdr:to>
      <xdr:col>41</xdr:col>
      <xdr:colOff>50800</xdr:colOff>
      <xdr:row>36</xdr:row>
      <xdr:rowOff>65220</xdr:rowOff>
    </xdr:to>
    <xdr:cxnSp macro="">
      <xdr:nvCxnSpPr>
        <xdr:cNvPr id="301" name="直線コネクタ 300"/>
        <xdr:cNvCxnSpPr/>
      </xdr:nvCxnSpPr>
      <xdr:spPr>
        <a:xfrm flipV="1">
          <a:off x="6972300" y="6232532"/>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137984</xdr:rowOff>
    </xdr:from>
    <xdr:to>
      <xdr:col>55</xdr:col>
      <xdr:colOff>50800</xdr:colOff>
      <xdr:row>33</xdr:row>
      <xdr:rowOff>68134</xdr:rowOff>
    </xdr:to>
    <xdr:sp macro="" textlink="">
      <xdr:nvSpPr>
        <xdr:cNvPr id="311" name="楕円 310"/>
        <xdr:cNvSpPr/>
      </xdr:nvSpPr>
      <xdr:spPr>
        <a:xfrm>
          <a:off x="10426700" y="5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160861</xdr:rowOff>
    </xdr:from>
    <xdr:ext cx="599010" cy="259045"/>
    <xdr:sp macro="" textlink="">
      <xdr:nvSpPr>
        <xdr:cNvPr id="312" name="補助費等該当値テキスト"/>
        <xdr:cNvSpPr txBox="1"/>
      </xdr:nvSpPr>
      <xdr:spPr>
        <a:xfrm>
          <a:off x="10528300" y="547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94060</xdr:rowOff>
    </xdr:from>
    <xdr:to>
      <xdr:col>50</xdr:col>
      <xdr:colOff>165100</xdr:colOff>
      <xdr:row>35</xdr:row>
      <xdr:rowOff>24210</xdr:rowOff>
    </xdr:to>
    <xdr:sp macro="" textlink="">
      <xdr:nvSpPr>
        <xdr:cNvPr id="313" name="楕円 312"/>
        <xdr:cNvSpPr/>
      </xdr:nvSpPr>
      <xdr:spPr>
        <a:xfrm>
          <a:off x="95885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40737</xdr:rowOff>
    </xdr:from>
    <xdr:ext cx="534377" cy="259045"/>
    <xdr:sp macro="" textlink="">
      <xdr:nvSpPr>
        <xdr:cNvPr id="314" name="テキスト ボックス 313"/>
        <xdr:cNvSpPr txBox="1"/>
      </xdr:nvSpPr>
      <xdr:spPr>
        <a:xfrm>
          <a:off x="9372111" y="56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80376</xdr:rowOff>
    </xdr:from>
    <xdr:to>
      <xdr:col>46</xdr:col>
      <xdr:colOff>38100</xdr:colOff>
      <xdr:row>36</xdr:row>
      <xdr:rowOff>10526</xdr:rowOff>
    </xdr:to>
    <xdr:sp macro="" textlink="">
      <xdr:nvSpPr>
        <xdr:cNvPr id="315" name="楕円 314"/>
        <xdr:cNvSpPr/>
      </xdr:nvSpPr>
      <xdr:spPr>
        <a:xfrm>
          <a:off x="8699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1653</xdr:rowOff>
    </xdr:from>
    <xdr:ext cx="534377" cy="259045"/>
    <xdr:sp macro="" textlink="">
      <xdr:nvSpPr>
        <xdr:cNvPr id="316" name="テキスト ボックス 315"/>
        <xdr:cNvSpPr txBox="1"/>
      </xdr:nvSpPr>
      <xdr:spPr>
        <a:xfrm>
          <a:off x="8483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9532</xdr:rowOff>
    </xdr:from>
    <xdr:to>
      <xdr:col>41</xdr:col>
      <xdr:colOff>101600</xdr:colOff>
      <xdr:row>36</xdr:row>
      <xdr:rowOff>111132</xdr:rowOff>
    </xdr:to>
    <xdr:sp macro="" textlink="">
      <xdr:nvSpPr>
        <xdr:cNvPr id="317" name="楕円 316"/>
        <xdr:cNvSpPr/>
      </xdr:nvSpPr>
      <xdr:spPr>
        <a:xfrm>
          <a:off x="7810500" y="61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102259</xdr:rowOff>
    </xdr:from>
    <xdr:ext cx="534377" cy="259045"/>
    <xdr:sp macro="" textlink="">
      <xdr:nvSpPr>
        <xdr:cNvPr id="318" name="テキスト ボックス 317"/>
        <xdr:cNvSpPr txBox="1"/>
      </xdr:nvSpPr>
      <xdr:spPr>
        <a:xfrm>
          <a:off x="7594111" y="6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14420</xdr:rowOff>
    </xdr:from>
    <xdr:to>
      <xdr:col>36</xdr:col>
      <xdr:colOff>165100</xdr:colOff>
      <xdr:row>36</xdr:row>
      <xdr:rowOff>116020</xdr:rowOff>
    </xdr:to>
    <xdr:sp macro="" textlink="">
      <xdr:nvSpPr>
        <xdr:cNvPr id="319" name="楕円 318"/>
        <xdr:cNvSpPr/>
      </xdr:nvSpPr>
      <xdr:spPr>
        <a:xfrm>
          <a:off x="6921500" y="6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107147</xdr:rowOff>
    </xdr:from>
    <xdr:ext cx="534377" cy="259045"/>
    <xdr:sp macro="" textlink="">
      <xdr:nvSpPr>
        <xdr:cNvPr id="320" name="テキスト ボックス 319"/>
        <xdr:cNvSpPr txBox="1"/>
      </xdr:nvSpPr>
      <xdr:spPr>
        <a:xfrm>
          <a:off x="6705111" y="6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79801</xdr:rowOff>
    </xdr:from>
    <xdr:to>
      <xdr:col>54</xdr:col>
      <xdr:colOff>189865</xdr:colOff>
      <xdr:row>57</xdr:row>
      <xdr:rowOff>114371</xdr:rowOff>
    </xdr:to>
    <xdr:cxnSp macro="">
      <xdr:nvCxnSpPr>
        <xdr:cNvPr id="340" name="直線コネクタ 339"/>
        <xdr:cNvCxnSpPr/>
      </xdr:nvCxnSpPr>
      <xdr:spPr>
        <a:xfrm flipV="1">
          <a:off x="10475595" y="8823751"/>
          <a:ext cx="1270" cy="10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118198</xdr:rowOff>
    </xdr:from>
    <xdr:ext cx="534377" cy="259045"/>
    <xdr:sp macro="" textlink="">
      <xdr:nvSpPr>
        <xdr:cNvPr id="341" name="普通建設事業費最小値テキスト"/>
        <xdr:cNvSpPr txBox="1"/>
      </xdr:nvSpPr>
      <xdr:spPr>
        <a:xfrm>
          <a:off x="10528300" y="98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114371</xdr:rowOff>
    </xdr:from>
    <xdr:to>
      <xdr:col>55</xdr:col>
      <xdr:colOff>88900</xdr:colOff>
      <xdr:row>57</xdr:row>
      <xdr:rowOff>114371</xdr:rowOff>
    </xdr:to>
    <xdr:cxnSp macro="">
      <xdr:nvCxnSpPr>
        <xdr:cNvPr id="342" name="直線コネクタ 341"/>
        <xdr:cNvCxnSpPr/>
      </xdr:nvCxnSpPr>
      <xdr:spPr>
        <a:xfrm>
          <a:off x="10388600" y="988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26478</xdr:rowOff>
    </xdr:from>
    <xdr:ext cx="599010" cy="259045"/>
    <xdr:sp macro="" textlink="">
      <xdr:nvSpPr>
        <xdr:cNvPr id="343" name="普通建設事業費最大値テキスト"/>
        <xdr:cNvSpPr txBox="1"/>
      </xdr:nvSpPr>
      <xdr:spPr>
        <a:xfrm>
          <a:off x="10528300" y="85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79801</xdr:rowOff>
    </xdr:from>
    <xdr:to>
      <xdr:col>55</xdr:col>
      <xdr:colOff>88900</xdr:colOff>
      <xdr:row>51</xdr:row>
      <xdr:rowOff>79801</xdr:rowOff>
    </xdr:to>
    <xdr:cxnSp macro="">
      <xdr:nvCxnSpPr>
        <xdr:cNvPr id="344" name="直線コネクタ 343"/>
        <xdr:cNvCxnSpPr/>
      </xdr:nvCxnSpPr>
      <xdr:spPr>
        <a:xfrm>
          <a:off x="10388600" y="88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11809</xdr:rowOff>
    </xdr:from>
    <xdr:to>
      <xdr:col>55</xdr:col>
      <xdr:colOff>0</xdr:colOff>
      <xdr:row>55</xdr:row>
      <xdr:rowOff>94437</xdr:rowOff>
    </xdr:to>
    <xdr:cxnSp macro="">
      <xdr:nvCxnSpPr>
        <xdr:cNvPr id="345" name="直線コネクタ 344"/>
        <xdr:cNvCxnSpPr/>
      </xdr:nvCxnSpPr>
      <xdr:spPr>
        <a:xfrm flipV="1">
          <a:off x="9639300" y="9441559"/>
          <a:ext cx="838200" cy="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82512</xdr:rowOff>
    </xdr:from>
    <xdr:ext cx="534377" cy="259045"/>
    <xdr:sp macro="" textlink="">
      <xdr:nvSpPr>
        <xdr:cNvPr id="346" name="普通建設事業費平均値テキスト"/>
        <xdr:cNvSpPr txBox="1"/>
      </xdr:nvSpPr>
      <xdr:spPr>
        <a:xfrm>
          <a:off x="10528300" y="951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104085</xdr:rowOff>
    </xdr:from>
    <xdr:to>
      <xdr:col>55</xdr:col>
      <xdr:colOff>50800</xdr:colOff>
      <xdr:row>56</xdr:row>
      <xdr:rowOff>34235</xdr:rowOff>
    </xdr:to>
    <xdr:sp macro="" textlink="">
      <xdr:nvSpPr>
        <xdr:cNvPr id="347" name="フローチャート: 判断 346"/>
        <xdr:cNvSpPr/>
      </xdr:nvSpPr>
      <xdr:spPr>
        <a:xfrm>
          <a:off x="10426700" y="953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130716</xdr:rowOff>
    </xdr:from>
    <xdr:to>
      <xdr:col>50</xdr:col>
      <xdr:colOff>114300</xdr:colOff>
      <xdr:row>55</xdr:row>
      <xdr:rowOff>94437</xdr:rowOff>
    </xdr:to>
    <xdr:cxnSp macro="">
      <xdr:nvCxnSpPr>
        <xdr:cNvPr id="348" name="直線コネクタ 347"/>
        <xdr:cNvCxnSpPr/>
      </xdr:nvCxnSpPr>
      <xdr:spPr>
        <a:xfrm>
          <a:off x="8750300" y="9217566"/>
          <a:ext cx="889000" cy="3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104370</xdr:rowOff>
    </xdr:from>
    <xdr:to>
      <xdr:col>50</xdr:col>
      <xdr:colOff>165100</xdr:colOff>
      <xdr:row>56</xdr:row>
      <xdr:rowOff>34520</xdr:rowOff>
    </xdr:to>
    <xdr:sp macro="" textlink="">
      <xdr:nvSpPr>
        <xdr:cNvPr id="349" name="フローチャート: 判断 348"/>
        <xdr:cNvSpPr/>
      </xdr:nvSpPr>
      <xdr:spPr>
        <a:xfrm>
          <a:off x="95885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25647</xdr:rowOff>
    </xdr:from>
    <xdr:ext cx="534377" cy="259045"/>
    <xdr:sp macro="" textlink="">
      <xdr:nvSpPr>
        <xdr:cNvPr id="350" name="テキスト ボックス 349"/>
        <xdr:cNvSpPr txBox="1"/>
      </xdr:nvSpPr>
      <xdr:spPr>
        <a:xfrm>
          <a:off x="9372111" y="96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130716</xdr:rowOff>
    </xdr:from>
    <xdr:to>
      <xdr:col>45</xdr:col>
      <xdr:colOff>177800</xdr:colOff>
      <xdr:row>54</xdr:row>
      <xdr:rowOff>12358</xdr:rowOff>
    </xdr:to>
    <xdr:cxnSp macro="">
      <xdr:nvCxnSpPr>
        <xdr:cNvPr id="351" name="直線コネクタ 350"/>
        <xdr:cNvCxnSpPr/>
      </xdr:nvCxnSpPr>
      <xdr:spPr>
        <a:xfrm flipV="1">
          <a:off x="7861300" y="921756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45597</xdr:rowOff>
    </xdr:from>
    <xdr:to>
      <xdr:col>46</xdr:col>
      <xdr:colOff>38100</xdr:colOff>
      <xdr:row>55</xdr:row>
      <xdr:rowOff>147197</xdr:rowOff>
    </xdr:to>
    <xdr:sp macro="" textlink="">
      <xdr:nvSpPr>
        <xdr:cNvPr id="352" name="フローチャート: 判断 351"/>
        <xdr:cNvSpPr/>
      </xdr:nvSpPr>
      <xdr:spPr>
        <a:xfrm>
          <a:off x="8699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138324</xdr:rowOff>
    </xdr:from>
    <xdr:ext cx="534377" cy="259045"/>
    <xdr:sp macro="" textlink="">
      <xdr:nvSpPr>
        <xdr:cNvPr id="353" name="テキスト ボックス 352"/>
        <xdr:cNvSpPr txBox="1"/>
      </xdr:nvSpPr>
      <xdr:spPr>
        <a:xfrm>
          <a:off x="8483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148798</xdr:rowOff>
    </xdr:from>
    <xdr:to>
      <xdr:col>41</xdr:col>
      <xdr:colOff>50800</xdr:colOff>
      <xdr:row>54</xdr:row>
      <xdr:rowOff>12358</xdr:rowOff>
    </xdr:to>
    <xdr:cxnSp macro="">
      <xdr:nvCxnSpPr>
        <xdr:cNvPr id="354" name="直線コネクタ 353"/>
        <xdr:cNvCxnSpPr/>
      </xdr:nvCxnSpPr>
      <xdr:spPr>
        <a:xfrm>
          <a:off x="6972300" y="8721298"/>
          <a:ext cx="889000" cy="5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2004</xdr:rowOff>
    </xdr:from>
    <xdr:to>
      <xdr:col>41</xdr:col>
      <xdr:colOff>101600</xdr:colOff>
      <xdr:row>55</xdr:row>
      <xdr:rowOff>103604</xdr:rowOff>
    </xdr:to>
    <xdr:sp macro="" textlink="">
      <xdr:nvSpPr>
        <xdr:cNvPr id="355" name="フローチャート: 判断 354"/>
        <xdr:cNvSpPr/>
      </xdr:nvSpPr>
      <xdr:spPr>
        <a:xfrm>
          <a:off x="7810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94731</xdr:rowOff>
    </xdr:from>
    <xdr:ext cx="534377" cy="259045"/>
    <xdr:sp macro="" textlink="">
      <xdr:nvSpPr>
        <xdr:cNvPr id="356" name="テキスト ボックス 355"/>
        <xdr:cNvSpPr txBox="1"/>
      </xdr:nvSpPr>
      <xdr:spPr>
        <a:xfrm>
          <a:off x="7594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63502</xdr:rowOff>
    </xdr:from>
    <xdr:to>
      <xdr:col>36</xdr:col>
      <xdr:colOff>165100</xdr:colOff>
      <xdr:row>55</xdr:row>
      <xdr:rowOff>165102</xdr:rowOff>
    </xdr:to>
    <xdr:sp macro="" textlink="">
      <xdr:nvSpPr>
        <xdr:cNvPr id="357" name="フローチャート: 判断 356"/>
        <xdr:cNvSpPr/>
      </xdr:nvSpPr>
      <xdr:spPr>
        <a:xfrm>
          <a:off x="6921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156229</xdr:rowOff>
    </xdr:from>
    <xdr:ext cx="534377" cy="259045"/>
    <xdr:sp macro="" textlink="">
      <xdr:nvSpPr>
        <xdr:cNvPr id="358" name="テキスト ボックス 357"/>
        <xdr:cNvSpPr txBox="1"/>
      </xdr:nvSpPr>
      <xdr:spPr>
        <a:xfrm>
          <a:off x="6705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132459</xdr:rowOff>
    </xdr:from>
    <xdr:to>
      <xdr:col>55</xdr:col>
      <xdr:colOff>50800</xdr:colOff>
      <xdr:row>55</xdr:row>
      <xdr:rowOff>62609</xdr:rowOff>
    </xdr:to>
    <xdr:sp macro="" textlink="">
      <xdr:nvSpPr>
        <xdr:cNvPr id="364" name="楕円 363"/>
        <xdr:cNvSpPr/>
      </xdr:nvSpPr>
      <xdr:spPr>
        <a:xfrm>
          <a:off x="10426700" y="93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155336</xdr:rowOff>
    </xdr:from>
    <xdr:ext cx="534377" cy="259045"/>
    <xdr:sp macro="" textlink="">
      <xdr:nvSpPr>
        <xdr:cNvPr id="365" name="普通建設事業費該当値テキスト"/>
        <xdr:cNvSpPr txBox="1"/>
      </xdr:nvSpPr>
      <xdr:spPr>
        <a:xfrm>
          <a:off x="10528300" y="92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43637</xdr:rowOff>
    </xdr:from>
    <xdr:to>
      <xdr:col>50</xdr:col>
      <xdr:colOff>165100</xdr:colOff>
      <xdr:row>55</xdr:row>
      <xdr:rowOff>145237</xdr:rowOff>
    </xdr:to>
    <xdr:sp macro="" textlink="">
      <xdr:nvSpPr>
        <xdr:cNvPr id="366" name="楕円 365"/>
        <xdr:cNvSpPr/>
      </xdr:nvSpPr>
      <xdr:spPr>
        <a:xfrm>
          <a:off x="9588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161764</xdr:rowOff>
    </xdr:from>
    <xdr:ext cx="534377" cy="259045"/>
    <xdr:sp macro="" textlink="">
      <xdr:nvSpPr>
        <xdr:cNvPr id="367" name="テキスト ボックス 366"/>
        <xdr:cNvSpPr txBox="1"/>
      </xdr:nvSpPr>
      <xdr:spPr>
        <a:xfrm>
          <a:off x="9372111" y="92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79916</xdr:rowOff>
    </xdr:from>
    <xdr:to>
      <xdr:col>46</xdr:col>
      <xdr:colOff>38100</xdr:colOff>
      <xdr:row>54</xdr:row>
      <xdr:rowOff>10066</xdr:rowOff>
    </xdr:to>
    <xdr:sp macro="" textlink="">
      <xdr:nvSpPr>
        <xdr:cNvPr id="368" name="楕円 367"/>
        <xdr:cNvSpPr/>
      </xdr:nvSpPr>
      <xdr:spPr>
        <a:xfrm>
          <a:off x="8699500" y="91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26593</xdr:rowOff>
    </xdr:from>
    <xdr:ext cx="599010" cy="259045"/>
    <xdr:sp macro="" textlink="">
      <xdr:nvSpPr>
        <xdr:cNvPr id="369" name="テキスト ボックス 368"/>
        <xdr:cNvSpPr txBox="1"/>
      </xdr:nvSpPr>
      <xdr:spPr>
        <a:xfrm>
          <a:off x="8450795" y="89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133008</xdr:rowOff>
    </xdr:from>
    <xdr:to>
      <xdr:col>41</xdr:col>
      <xdr:colOff>101600</xdr:colOff>
      <xdr:row>54</xdr:row>
      <xdr:rowOff>63158</xdr:rowOff>
    </xdr:to>
    <xdr:sp macro="" textlink="">
      <xdr:nvSpPr>
        <xdr:cNvPr id="370" name="楕円 369"/>
        <xdr:cNvSpPr/>
      </xdr:nvSpPr>
      <xdr:spPr>
        <a:xfrm>
          <a:off x="7810500" y="9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79685</xdr:rowOff>
    </xdr:from>
    <xdr:ext cx="599010" cy="259045"/>
    <xdr:sp macro="" textlink="">
      <xdr:nvSpPr>
        <xdr:cNvPr id="371" name="テキスト ボックス 370"/>
        <xdr:cNvSpPr txBox="1"/>
      </xdr:nvSpPr>
      <xdr:spPr>
        <a:xfrm>
          <a:off x="7561795" y="89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97998</xdr:rowOff>
    </xdr:from>
    <xdr:to>
      <xdr:col>36</xdr:col>
      <xdr:colOff>165100</xdr:colOff>
      <xdr:row>51</xdr:row>
      <xdr:rowOff>28148</xdr:rowOff>
    </xdr:to>
    <xdr:sp macro="" textlink="">
      <xdr:nvSpPr>
        <xdr:cNvPr id="372" name="楕円 371"/>
        <xdr:cNvSpPr/>
      </xdr:nvSpPr>
      <xdr:spPr>
        <a:xfrm>
          <a:off x="6921500" y="86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44675</xdr:rowOff>
    </xdr:from>
    <xdr:ext cx="599010" cy="259045"/>
    <xdr:sp macro="" textlink="">
      <xdr:nvSpPr>
        <xdr:cNvPr id="373" name="テキスト ボックス 372"/>
        <xdr:cNvSpPr txBox="1"/>
      </xdr:nvSpPr>
      <xdr:spPr>
        <a:xfrm>
          <a:off x="6672795" y="84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102895</xdr:rowOff>
    </xdr:from>
    <xdr:to>
      <xdr:col>54</xdr:col>
      <xdr:colOff>189865</xdr:colOff>
      <xdr:row>79</xdr:row>
      <xdr:rowOff>44450</xdr:rowOff>
    </xdr:to>
    <xdr:cxnSp macro="">
      <xdr:nvCxnSpPr>
        <xdr:cNvPr id="397" name="直線コネクタ 396"/>
        <xdr:cNvCxnSpPr/>
      </xdr:nvCxnSpPr>
      <xdr:spPr>
        <a:xfrm flipV="1">
          <a:off x="10475595" y="12447295"/>
          <a:ext cx="1270" cy="114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49572</xdr:rowOff>
    </xdr:from>
    <xdr:ext cx="534377" cy="259045"/>
    <xdr:sp macro="" textlink="">
      <xdr:nvSpPr>
        <xdr:cNvPr id="400" name="普通建設事業費 （ うち新規整備　）最大値テキスト"/>
        <xdr:cNvSpPr txBox="1"/>
      </xdr:nvSpPr>
      <xdr:spPr>
        <a:xfrm>
          <a:off x="10528300" y="12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102895</xdr:rowOff>
    </xdr:from>
    <xdr:to>
      <xdr:col>55</xdr:col>
      <xdr:colOff>88900</xdr:colOff>
      <xdr:row>72</xdr:row>
      <xdr:rowOff>102895</xdr:rowOff>
    </xdr:to>
    <xdr:cxnSp macro="">
      <xdr:nvCxnSpPr>
        <xdr:cNvPr id="401" name="直線コネクタ 400"/>
        <xdr:cNvCxnSpPr/>
      </xdr:nvCxnSpPr>
      <xdr:spPr>
        <a:xfrm>
          <a:off x="10388600" y="1244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129134</xdr:rowOff>
    </xdr:from>
    <xdr:to>
      <xdr:col>55</xdr:col>
      <xdr:colOff>0</xdr:colOff>
      <xdr:row>75</xdr:row>
      <xdr:rowOff>24206</xdr:rowOff>
    </xdr:to>
    <xdr:cxnSp macro="">
      <xdr:nvCxnSpPr>
        <xdr:cNvPr id="402" name="直線コネクタ 401"/>
        <xdr:cNvCxnSpPr/>
      </xdr:nvCxnSpPr>
      <xdr:spPr>
        <a:xfrm flipV="1">
          <a:off x="9639300" y="12816434"/>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65295</xdr:rowOff>
    </xdr:from>
    <xdr:ext cx="534377" cy="259045"/>
    <xdr:sp macro="" textlink="">
      <xdr:nvSpPr>
        <xdr:cNvPr id="403" name="普通建設事業費 （ うち新規整備　）平均値テキスト"/>
        <xdr:cNvSpPr txBox="1"/>
      </xdr:nvSpPr>
      <xdr:spPr>
        <a:xfrm>
          <a:off x="10528300" y="1326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86868</xdr:rowOff>
    </xdr:from>
    <xdr:to>
      <xdr:col>55</xdr:col>
      <xdr:colOff>50800</xdr:colOff>
      <xdr:row>78</xdr:row>
      <xdr:rowOff>17018</xdr:rowOff>
    </xdr:to>
    <xdr:sp macro="" textlink="">
      <xdr:nvSpPr>
        <xdr:cNvPr id="404" name="フローチャート: 判断 403"/>
        <xdr:cNvSpPr/>
      </xdr:nvSpPr>
      <xdr:spPr>
        <a:xfrm>
          <a:off x="10426700" y="1328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85661</xdr:rowOff>
    </xdr:from>
    <xdr:to>
      <xdr:col>50</xdr:col>
      <xdr:colOff>114300</xdr:colOff>
      <xdr:row>75</xdr:row>
      <xdr:rowOff>24206</xdr:rowOff>
    </xdr:to>
    <xdr:cxnSp macro="">
      <xdr:nvCxnSpPr>
        <xdr:cNvPr id="405" name="直線コネクタ 404"/>
        <xdr:cNvCxnSpPr/>
      </xdr:nvCxnSpPr>
      <xdr:spPr>
        <a:xfrm>
          <a:off x="8750300" y="12258611"/>
          <a:ext cx="889000" cy="6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55538</xdr:rowOff>
    </xdr:from>
    <xdr:to>
      <xdr:col>50</xdr:col>
      <xdr:colOff>165100</xdr:colOff>
      <xdr:row>77</xdr:row>
      <xdr:rowOff>157138</xdr:rowOff>
    </xdr:to>
    <xdr:sp macro="" textlink="">
      <xdr:nvSpPr>
        <xdr:cNvPr id="406" name="フローチャート: 判断 405"/>
        <xdr:cNvSpPr/>
      </xdr:nvSpPr>
      <xdr:spPr>
        <a:xfrm>
          <a:off x="95885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148265</xdr:rowOff>
    </xdr:from>
    <xdr:ext cx="534377" cy="259045"/>
    <xdr:sp macro="" textlink="">
      <xdr:nvSpPr>
        <xdr:cNvPr id="407" name="テキスト ボックス 406"/>
        <xdr:cNvSpPr txBox="1"/>
      </xdr:nvSpPr>
      <xdr:spPr>
        <a:xfrm>
          <a:off x="9372111" y="133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85661</xdr:rowOff>
    </xdr:from>
    <xdr:to>
      <xdr:col>45</xdr:col>
      <xdr:colOff>177800</xdr:colOff>
      <xdr:row>72</xdr:row>
      <xdr:rowOff>119850</xdr:rowOff>
    </xdr:to>
    <xdr:cxnSp macro="">
      <xdr:nvCxnSpPr>
        <xdr:cNvPr id="408" name="直線コネクタ 407"/>
        <xdr:cNvCxnSpPr/>
      </xdr:nvCxnSpPr>
      <xdr:spPr>
        <a:xfrm flipV="1">
          <a:off x="7861300" y="12258611"/>
          <a:ext cx="889000" cy="2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5486</xdr:rowOff>
    </xdr:from>
    <xdr:to>
      <xdr:col>46</xdr:col>
      <xdr:colOff>38100</xdr:colOff>
      <xdr:row>76</xdr:row>
      <xdr:rowOff>107086</xdr:rowOff>
    </xdr:to>
    <xdr:sp macro="" textlink="">
      <xdr:nvSpPr>
        <xdr:cNvPr id="409" name="フローチャート: 判断 408"/>
        <xdr:cNvSpPr/>
      </xdr:nvSpPr>
      <xdr:spPr>
        <a:xfrm>
          <a:off x="8699500" y="13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98213</xdr:rowOff>
    </xdr:from>
    <xdr:ext cx="534377" cy="259045"/>
    <xdr:sp macro="" textlink="">
      <xdr:nvSpPr>
        <xdr:cNvPr id="410" name="テキスト ボックス 409"/>
        <xdr:cNvSpPr txBox="1"/>
      </xdr:nvSpPr>
      <xdr:spPr>
        <a:xfrm>
          <a:off x="8483111" y="13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166460</xdr:rowOff>
    </xdr:from>
    <xdr:to>
      <xdr:col>41</xdr:col>
      <xdr:colOff>101600</xdr:colOff>
      <xdr:row>76</xdr:row>
      <xdr:rowOff>96610</xdr:rowOff>
    </xdr:to>
    <xdr:sp macro="" textlink="">
      <xdr:nvSpPr>
        <xdr:cNvPr id="411" name="フローチャート: 判断 410"/>
        <xdr:cNvSpPr/>
      </xdr:nvSpPr>
      <xdr:spPr>
        <a:xfrm>
          <a:off x="7810500" y="130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87737</xdr:rowOff>
    </xdr:from>
    <xdr:ext cx="534377" cy="259045"/>
    <xdr:sp macro="" textlink="">
      <xdr:nvSpPr>
        <xdr:cNvPr id="412" name="テキスト ボックス 411"/>
        <xdr:cNvSpPr txBox="1"/>
      </xdr:nvSpPr>
      <xdr:spPr>
        <a:xfrm>
          <a:off x="7594111" y="13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78334</xdr:rowOff>
    </xdr:from>
    <xdr:to>
      <xdr:col>55</xdr:col>
      <xdr:colOff>50800</xdr:colOff>
      <xdr:row>75</xdr:row>
      <xdr:rowOff>8484</xdr:rowOff>
    </xdr:to>
    <xdr:sp macro="" textlink="">
      <xdr:nvSpPr>
        <xdr:cNvPr id="418" name="楕円 417"/>
        <xdr:cNvSpPr/>
      </xdr:nvSpPr>
      <xdr:spPr>
        <a:xfrm>
          <a:off x="10426700" y="127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101211</xdr:rowOff>
    </xdr:from>
    <xdr:ext cx="534377" cy="259045"/>
    <xdr:sp macro="" textlink="">
      <xdr:nvSpPr>
        <xdr:cNvPr id="419" name="普通建設事業費 （ うち新規整備　）該当値テキスト"/>
        <xdr:cNvSpPr txBox="1"/>
      </xdr:nvSpPr>
      <xdr:spPr>
        <a:xfrm>
          <a:off x="10528300" y="126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144856</xdr:rowOff>
    </xdr:from>
    <xdr:to>
      <xdr:col>50</xdr:col>
      <xdr:colOff>165100</xdr:colOff>
      <xdr:row>75</xdr:row>
      <xdr:rowOff>75006</xdr:rowOff>
    </xdr:to>
    <xdr:sp macro="" textlink="">
      <xdr:nvSpPr>
        <xdr:cNvPr id="420" name="楕円 419"/>
        <xdr:cNvSpPr/>
      </xdr:nvSpPr>
      <xdr:spPr>
        <a:xfrm>
          <a:off x="9588500" y="12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91533</xdr:rowOff>
    </xdr:from>
    <xdr:ext cx="534377" cy="259045"/>
    <xdr:sp macro="" textlink="">
      <xdr:nvSpPr>
        <xdr:cNvPr id="421" name="テキスト ボックス 420"/>
        <xdr:cNvSpPr txBox="1"/>
      </xdr:nvSpPr>
      <xdr:spPr>
        <a:xfrm>
          <a:off x="9372111" y="126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34861</xdr:rowOff>
    </xdr:from>
    <xdr:to>
      <xdr:col>46</xdr:col>
      <xdr:colOff>38100</xdr:colOff>
      <xdr:row>71</xdr:row>
      <xdr:rowOff>136461</xdr:rowOff>
    </xdr:to>
    <xdr:sp macro="" textlink="">
      <xdr:nvSpPr>
        <xdr:cNvPr id="422" name="楕円 421"/>
        <xdr:cNvSpPr/>
      </xdr:nvSpPr>
      <xdr:spPr>
        <a:xfrm>
          <a:off x="8699500" y="122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152988</xdr:rowOff>
    </xdr:from>
    <xdr:ext cx="599010" cy="259045"/>
    <xdr:sp macro="" textlink="">
      <xdr:nvSpPr>
        <xdr:cNvPr id="423" name="テキスト ボックス 422"/>
        <xdr:cNvSpPr txBox="1"/>
      </xdr:nvSpPr>
      <xdr:spPr>
        <a:xfrm>
          <a:off x="8450795" y="1198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69050</xdr:rowOff>
    </xdr:from>
    <xdr:to>
      <xdr:col>41</xdr:col>
      <xdr:colOff>101600</xdr:colOff>
      <xdr:row>72</xdr:row>
      <xdr:rowOff>170650</xdr:rowOff>
    </xdr:to>
    <xdr:sp macro="" textlink="">
      <xdr:nvSpPr>
        <xdr:cNvPr id="424" name="楕円 423"/>
        <xdr:cNvSpPr/>
      </xdr:nvSpPr>
      <xdr:spPr>
        <a:xfrm>
          <a:off x="7810500" y="124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15727</xdr:rowOff>
    </xdr:from>
    <xdr:ext cx="534377" cy="259045"/>
    <xdr:sp macro="" textlink="">
      <xdr:nvSpPr>
        <xdr:cNvPr id="425" name="テキスト ボックス 424"/>
        <xdr:cNvSpPr txBox="1"/>
      </xdr:nvSpPr>
      <xdr:spPr>
        <a:xfrm>
          <a:off x="7594111" y="121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47" name="直線コネクタ 446"/>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48"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49" name="直線コネクタ 448"/>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0"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1" name="直線コネクタ 450"/>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118915</xdr:rowOff>
    </xdr:from>
    <xdr:to>
      <xdr:col>55</xdr:col>
      <xdr:colOff>0</xdr:colOff>
      <xdr:row>98</xdr:row>
      <xdr:rowOff>26268</xdr:rowOff>
    </xdr:to>
    <xdr:cxnSp macro="">
      <xdr:nvCxnSpPr>
        <xdr:cNvPr id="452" name="直線コネクタ 451"/>
        <xdr:cNvCxnSpPr/>
      </xdr:nvCxnSpPr>
      <xdr:spPr>
        <a:xfrm flipV="1">
          <a:off x="9639300" y="16749565"/>
          <a:ext cx="8382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3"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54" name="フローチャート: 判断 453"/>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167416</xdr:rowOff>
    </xdr:from>
    <xdr:to>
      <xdr:col>50</xdr:col>
      <xdr:colOff>114300</xdr:colOff>
      <xdr:row>98</xdr:row>
      <xdr:rowOff>26268</xdr:rowOff>
    </xdr:to>
    <xdr:cxnSp macro="">
      <xdr:nvCxnSpPr>
        <xdr:cNvPr id="455" name="直線コネクタ 454"/>
        <xdr:cNvCxnSpPr/>
      </xdr:nvCxnSpPr>
      <xdr:spPr>
        <a:xfrm>
          <a:off x="8750300" y="16798066"/>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56" name="フローチャート: 判断 455"/>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57" name="テキスト ボックス 456"/>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128992</xdr:rowOff>
    </xdr:from>
    <xdr:to>
      <xdr:col>45</xdr:col>
      <xdr:colOff>177800</xdr:colOff>
      <xdr:row>97</xdr:row>
      <xdr:rowOff>167416</xdr:rowOff>
    </xdr:to>
    <xdr:cxnSp macro="">
      <xdr:nvCxnSpPr>
        <xdr:cNvPr id="458" name="直線コネクタ 457"/>
        <xdr:cNvCxnSpPr/>
      </xdr:nvCxnSpPr>
      <xdr:spPr>
        <a:xfrm>
          <a:off x="7861300" y="16759642"/>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59" name="フローチャート: 判断 458"/>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0" name="テキスト ボックス 459"/>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1" name="フローチャート: 判断 460"/>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2" name="テキスト ボックス 461"/>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68115</xdr:rowOff>
    </xdr:from>
    <xdr:to>
      <xdr:col>55</xdr:col>
      <xdr:colOff>50800</xdr:colOff>
      <xdr:row>97</xdr:row>
      <xdr:rowOff>169715</xdr:rowOff>
    </xdr:to>
    <xdr:sp macro="" textlink="">
      <xdr:nvSpPr>
        <xdr:cNvPr id="468" name="楕円 467"/>
        <xdr:cNvSpPr/>
      </xdr:nvSpPr>
      <xdr:spPr>
        <a:xfrm>
          <a:off x="10426700" y="166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154492</xdr:rowOff>
    </xdr:from>
    <xdr:ext cx="534377" cy="259045"/>
    <xdr:sp macro="" textlink="">
      <xdr:nvSpPr>
        <xdr:cNvPr id="469" name="普通建設事業費 （ うち更新整備　）該当値テキスト"/>
        <xdr:cNvSpPr txBox="1"/>
      </xdr:nvSpPr>
      <xdr:spPr>
        <a:xfrm>
          <a:off x="10528300" y="16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146918</xdr:rowOff>
    </xdr:from>
    <xdr:to>
      <xdr:col>50</xdr:col>
      <xdr:colOff>165100</xdr:colOff>
      <xdr:row>98</xdr:row>
      <xdr:rowOff>77068</xdr:rowOff>
    </xdr:to>
    <xdr:sp macro="" textlink="">
      <xdr:nvSpPr>
        <xdr:cNvPr id="470" name="楕円 469"/>
        <xdr:cNvSpPr/>
      </xdr:nvSpPr>
      <xdr:spPr>
        <a:xfrm>
          <a:off x="9588500" y="16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68195</xdr:rowOff>
    </xdr:from>
    <xdr:ext cx="534377" cy="259045"/>
    <xdr:sp macro="" textlink="">
      <xdr:nvSpPr>
        <xdr:cNvPr id="471" name="テキスト ボックス 470"/>
        <xdr:cNvSpPr txBox="1"/>
      </xdr:nvSpPr>
      <xdr:spPr>
        <a:xfrm>
          <a:off x="9372111" y="16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116616</xdr:rowOff>
    </xdr:from>
    <xdr:to>
      <xdr:col>46</xdr:col>
      <xdr:colOff>38100</xdr:colOff>
      <xdr:row>98</xdr:row>
      <xdr:rowOff>46766</xdr:rowOff>
    </xdr:to>
    <xdr:sp macro="" textlink="">
      <xdr:nvSpPr>
        <xdr:cNvPr id="472" name="楕円 471"/>
        <xdr:cNvSpPr/>
      </xdr:nvSpPr>
      <xdr:spPr>
        <a:xfrm>
          <a:off x="8699500" y="167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37893</xdr:rowOff>
    </xdr:from>
    <xdr:ext cx="534377" cy="259045"/>
    <xdr:sp macro="" textlink="">
      <xdr:nvSpPr>
        <xdr:cNvPr id="473" name="テキスト ボックス 472"/>
        <xdr:cNvSpPr txBox="1"/>
      </xdr:nvSpPr>
      <xdr:spPr>
        <a:xfrm>
          <a:off x="8483111" y="168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78192</xdr:rowOff>
    </xdr:from>
    <xdr:to>
      <xdr:col>41</xdr:col>
      <xdr:colOff>101600</xdr:colOff>
      <xdr:row>98</xdr:row>
      <xdr:rowOff>8342</xdr:rowOff>
    </xdr:to>
    <xdr:sp macro="" textlink="">
      <xdr:nvSpPr>
        <xdr:cNvPr id="474" name="楕円 473"/>
        <xdr:cNvSpPr/>
      </xdr:nvSpPr>
      <xdr:spPr>
        <a:xfrm>
          <a:off x="7810500" y="167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170919</xdr:rowOff>
    </xdr:from>
    <xdr:ext cx="534377" cy="259045"/>
    <xdr:sp macro="" textlink="">
      <xdr:nvSpPr>
        <xdr:cNvPr id="475" name="テキスト ボックス 474"/>
        <xdr:cNvSpPr txBox="1"/>
      </xdr:nvSpPr>
      <xdr:spPr>
        <a:xfrm>
          <a:off x="7594111" y="168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6" name="直線コネクタ 48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7" name="テキスト ボックス 48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0" name="直線コネクタ 48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1" name="テキスト ボックス 49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495" name="直線コネクタ 494"/>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496"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497" name="直線コネクタ 49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498"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499" name="直線コネクタ 498"/>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23194</xdr:rowOff>
    </xdr:from>
    <xdr:to>
      <xdr:col>85</xdr:col>
      <xdr:colOff>127000</xdr:colOff>
      <xdr:row>38</xdr:row>
      <xdr:rowOff>23606</xdr:rowOff>
    </xdr:to>
    <xdr:cxnSp macro="">
      <xdr:nvCxnSpPr>
        <xdr:cNvPr id="500" name="直線コネクタ 499"/>
        <xdr:cNvCxnSpPr/>
      </xdr:nvCxnSpPr>
      <xdr:spPr>
        <a:xfrm>
          <a:off x="15481300" y="653829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1"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2" name="フローチャート: 判断 501"/>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23194</xdr:rowOff>
    </xdr:from>
    <xdr:to>
      <xdr:col>81</xdr:col>
      <xdr:colOff>50800</xdr:colOff>
      <xdr:row>38</xdr:row>
      <xdr:rowOff>25303</xdr:rowOff>
    </xdr:to>
    <xdr:cxnSp macro="">
      <xdr:nvCxnSpPr>
        <xdr:cNvPr id="503" name="直線コネクタ 502"/>
        <xdr:cNvCxnSpPr/>
      </xdr:nvCxnSpPr>
      <xdr:spPr>
        <a:xfrm flipV="1">
          <a:off x="14592300" y="6538294"/>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04" name="フローチャート: 判断 503"/>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05" name="テキスト ボックス 504"/>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25091</xdr:rowOff>
    </xdr:from>
    <xdr:to>
      <xdr:col>76</xdr:col>
      <xdr:colOff>114300</xdr:colOff>
      <xdr:row>38</xdr:row>
      <xdr:rowOff>25303</xdr:rowOff>
    </xdr:to>
    <xdr:cxnSp macro="">
      <xdr:nvCxnSpPr>
        <xdr:cNvPr id="506" name="直線コネクタ 505"/>
        <xdr:cNvCxnSpPr/>
      </xdr:nvCxnSpPr>
      <xdr:spPr>
        <a:xfrm>
          <a:off x="13703300" y="654019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07" name="フローチャート: 判断 506"/>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08" name="テキスト ボックス 507"/>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24897</xdr:rowOff>
    </xdr:from>
    <xdr:to>
      <xdr:col>71</xdr:col>
      <xdr:colOff>177800</xdr:colOff>
      <xdr:row>38</xdr:row>
      <xdr:rowOff>25091</xdr:rowOff>
    </xdr:to>
    <xdr:cxnSp macro="">
      <xdr:nvCxnSpPr>
        <xdr:cNvPr id="509" name="直線コネクタ 508"/>
        <xdr:cNvCxnSpPr/>
      </xdr:nvCxnSpPr>
      <xdr:spPr>
        <a:xfrm>
          <a:off x="12814300" y="653999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0" name="フローチャート: 判断 509"/>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1" name="テキスト ボックス 510"/>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2" name="フローチャート: 判断 511"/>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3" name="テキスト ボックス 512"/>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144256</xdr:rowOff>
    </xdr:from>
    <xdr:to>
      <xdr:col>85</xdr:col>
      <xdr:colOff>177800</xdr:colOff>
      <xdr:row>38</xdr:row>
      <xdr:rowOff>74406</xdr:rowOff>
    </xdr:to>
    <xdr:sp macro="" textlink="">
      <xdr:nvSpPr>
        <xdr:cNvPr id="519" name="楕円 518"/>
        <xdr:cNvSpPr/>
      </xdr:nvSpPr>
      <xdr:spPr>
        <a:xfrm>
          <a:off x="16268700" y="64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0"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143844</xdr:rowOff>
    </xdr:from>
    <xdr:to>
      <xdr:col>81</xdr:col>
      <xdr:colOff>101600</xdr:colOff>
      <xdr:row>38</xdr:row>
      <xdr:rowOff>73994</xdr:rowOff>
    </xdr:to>
    <xdr:sp macro="" textlink="">
      <xdr:nvSpPr>
        <xdr:cNvPr id="521" name="楕円 520"/>
        <xdr:cNvSpPr/>
      </xdr:nvSpPr>
      <xdr:spPr>
        <a:xfrm>
          <a:off x="15430500" y="64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65121</xdr:rowOff>
    </xdr:from>
    <xdr:ext cx="378565" cy="259045"/>
    <xdr:sp macro="" textlink="">
      <xdr:nvSpPr>
        <xdr:cNvPr id="522" name="テキスト ボックス 521"/>
        <xdr:cNvSpPr txBox="1"/>
      </xdr:nvSpPr>
      <xdr:spPr>
        <a:xfrm>
          <a:off x="15292017" y="658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145953</xdr:rowOff>
    </xdr:from>
    <xdr:to>
      <xdr:col>76</xdr:col>
      <xdr:colOff>165100</xdr:colOff>
      <xdr:row>38</xdr:row>
      <xdr:rowOff>76102</xdr:rowOff>
    </xdr:to>
    <xdr:sp macro="" textlink="">
      <xdr:nvSpPr>
        <xdr:cNvPr id="523" name="楕円 522"/>
        <xdr:cNvSpPr/>
      </xdr:nvSpPr>
      <xdr:spPr>
        <a:xfrm>
          <a:off x="14541500" y="6489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67230</xdr:rowOff>
    </xdr:from>
    <xdr:ext cx="313932" cy="259045"/>
    <xdr:sp macro="" textlink="">
      <xdr:nvSpPr>
        <xdr:cNvPr id="524" name="テキスト ボックス 523"/>
        <xdr:cNvSpPr txBox="1"/>
      </xdr:nvSpPr>
      <xdr:spPr>
        <a:xfrm>
          <a:off x="14435333" y="658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145741</xdr:rowOff>
    </xdr:from>
    <xdr:to>
      <xdr:col>72</xdr:col>
      <xdr:colOff>38100</xdr:colOff>
      <xdr:row>38</xdr:row>
      <xdr:rowOff>75891</xdr:rowOff>
    </xdr:to>
    <xdr:sp macro="" textlink="">
      <xdr:nvSpPr>
        <xdr:cNvPr id="525" name="楕円 524"/>
        <xdr:cNvSpPr/>
      </xdr:nvSpPr>
      <xdr:spPr>
        <a:xfrm>
          <a:off x="13652500" y="64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67018</xdr:rowOff>
    </xdr:from>
    <xdr:ext cx="313932" cy="259045"/>
    <xdr:sp macro="" textlink="">
      <xdr:nvSpPr>
        <xdr:cNvPr id="526" name="テキスト ボックス 525"/>
        <xdr:cNvSpPr txBox="1"/>
      </xdr:nvSpPr>
      <xdr:spPr>
        <a:xfrm>
          <a:off x="13546333" y="6582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145547</xdr:rowOff>
    </xdr:from>
    <xdr:to>
      <xdr:col>67</xdr:col>
      <xdr:colOff>101600</xdr:colOff>
      <xdr:row>38</xdr:row>
      <xdr:rowOff>75697</xdr:rowOff>
    </xdr:to>
    <xdr:sp macro="" textlink="">
      <xdr:nvSpPr>
        <xdr:cNvPr id="527" name="楕円 526"/>
        <xdr:cNvSpPr/>
      </xdr:nvSpPr>
      <xdr:spPr>
        <a:xfrm>
          <a:off x="12763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66824</xdr:rowOff>
    </xdr:from>
    <xdr:ext cx="313932" cy="259045"/>
    <xdr:sp macro="" textlink="">
      <xdr:nvSpPr>
        <xdr:cNvPr id="528" name="テキスト ボックス 527"/>
        <xdr:cNvSpPr txBox="1"/>
      </xdr:nvSpPr>
      <xdr:spPr>
        <a:xfrm>
          <a:off x="12657333" y="6581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0" name="テキスト ボックス 53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2" name="テキスト ボックス 54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6" name="テキスト ボックス 54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48" name="テキスト ボックス 54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0" name="テキスト ボックス 54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2" name="直線コネクタ 55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7" name="直線コネクタ 55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5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59" name="フローチャート: 判断 55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0" name="直線コネクタ 55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1" name="フローチャート: 判断 560"/>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2" name="テキスト ボックス 561"/>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3" name="直線コネクタ 56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64" name="フローチャート: 判断 563"/>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65" name="テキスト ボックス 56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6" name="直線コネクタ 56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67" name="フローチャート: 判断 56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68" name="テキスト ボックス 567"/>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69" name="フローチャート: 判断 568"/>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0" name="テキスト ボックス 569"/>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6" name="楕円 57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7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78" name="楕円 57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9" name="テキスト ボックス 578"/>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0" name="楕円 57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1" name="テキスト ボックス 580"/>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2" name="楕円 58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3" name="テキスト ボックス 58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4" name="楕円 58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5" name="テキスト ボックス 58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07" name="直線コネクタ 606"/>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08"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09" name="直線コネクタ 608"/>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0"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1" name="直線コネクタ 610"/>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2522</xdr:rowOff>
    </xdr:from>
    <xdr:to>
      <xdr:col>85</xdr:col>
      <xdr:colOff>127000</xdr:colOff>
      <xdr:row>77</xdr:row>
      <xdr:rowOff>3555</xdr:rowOff>
    </xdr:to>
    <xdr:cxnSp macro="">
      <xdr:nvCxnSpPr>
        <xdr:cNvPr id="612" name="直線コネクタ 611"/>
        <xdr:cNvCxnSpPr/>
      </xdr:nvCxnSpPr>
      <xdr:spPr>
        <a:xfrm>
          <a:off x="15481300" y="1320417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3"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4" name="フローチャート: 判断 613"/>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2522</xdr:rowOff>
    </xdr:from>
    <xdr:to>
      <xdr:col>81</xdr:col>
      <xdr:colOff>50800</xdr:colOff>
      <xdr:row>77</xdr:row>
      <xdr:rowOff>27265</xdr:rowOff>
    </xdr:to>
    <xdr:cxnSp macro="">
      <xdr:nvCxnSpPr>
        <xdr:cNvPr id="615" name="直線コネクタ 614"/>
        <xdr:cNvCxnSpPr/>
      </xdr:nvCxnSpPr>
      <xdr:spPr>
        <a:xfrm flipV="1">
          <a:off x="14592300" y="13204172"/>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16" name="フローチャート: 判断 615"/>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17" name="テキスト ボックス 616"/>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22264</xdr:rowOff>
    </xdr:from>
    <xdr:to>
      <xdr:col>76</xdr:col>
      <xdr:colOff>114300</xdr:colOff>
      <xdr:row>77</xdr:row>
      <xdr:rowOff>27265</xdr:rowOff>
    </xdr:to>
    <xdr:cxnSp macro="">
      <xdr:nvCxnSpPr>
        <xdr:cNvPr id="618" name="直線コネクタ 617"/>
        <xdr:cNvCxnSpPr/>
      </xdr:nvCxnSpPr>
      <xdr:spPr>
        <a:xfrm>
          <a:off x="13703300" y="1322391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19" name="フローチャート: 判断 618"/>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0" name="テキスト ボックス 619"/>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13083</xdr:rowOff>
    </xdr:from>
    <xdr:to>
      <xdr:col>71</xdr:col>
      <xdr:colOff>177800</xdr:colOff>
      <xdr:row>77</xdr:row>
      <xdr:rowOff>22264</xdr:rowOff>
    </xdr:to>
    <xdr:cxnSp macro="">
      <xdr:nvCxnSpPr>
        <xdr:cNvPr id="621" name="直線コネクタ 620"/>
        <xdr:cNvCxnSpPr/>
      </xdr:nvCxnSpPr>
      <xdr:spPr>
        <a:xfrm>
          <a:off x="12814300" y="1321473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2" name="フローチャート: 判断 621"/>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3" name="テキスト ボックス 622"/>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24" name="フローチャート: 判断 623"/>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25" name="テキスト ボックス 624"/>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124205</xdr:rowOff>
    </xdr:from>
    <xdr:to>
      <xdr:col>85</xdr:col>
      <xdr:colOff>177800</xdr:colOff>
      <xdr:row>77</xdr:row>
      <xdr:rowOff>54355</xdr:rowOff>
    </xdr:to>
    <xdr:sp macro="" textlink="">
      <xdr:nvSpPr>
        <xdr:cNvPr id="631" name="楕円 630"/>
        <xdr:cNvSpPr/>
      </xdr:nvSpPr>
      <xdr:spPr>
        <a:xfrm>
          <a:off x="16268700" y="131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102632</xdr:rowOff>
    </xdr:from>
    <xdr:ext cx="534377" cy="259045"/>
    <xdr:sp macro="" textlink="">
      <xdr:nvSpPr>
        <xdr:cNvPr id="632" name="公債費該当値テキスト"/>
        <xdr:cNvSpPr txBox="1"/>
      </xdr:nvSpPr>
      <xdr:spPr>
        <a:xfrm>
          <a:off x="16370300" y="131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123172</xdr:rowOff>
    </xdr:from>
    <xdr:to>
      <xdr:col>81</xdr:col>
      <xdr:colOff>101600</xdr:colOff>
      <xdr:row>77</xdr:row>
      <xdr:rowOff>53322</xdr:rowOff>
    </xdr:to>
    <xdr:sp macro="" textlink="">
      <xdr:nvSpPr>
        <xdr:cNvPr id="633" name="楕円 632"/>
        <xdr:cNvSpPr/>
      </xdr:nvSpPr>
      <xdr:spPr>
        <a:xfrm>
          <a:off x="15430500" y="13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44449</xdr:rowOff>
    </xdr:from>
    <xdr:ext cx="534377" cy="259045"/>
    <xdr:sp macro="" textlink="">
      <xdr:nvSpPr>
        <xdr:cNvPr id="634" name="テキスト ボックス 633"/>
        <xdr:cNvSpPr txBox="1"/>
      </xdr:nvSpPr>
      <xdr:spPr>
        <a:xfrm>
          <a:off x="15214111" y="13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147915</xdr:rowOff>
    </xdr:from>
    <xdr:to>
      <xdr:col>76</xdr:col>
      <xdr:colOff>165100</xdr:colOff>
      <xdr:row>77</xdr:row>
      <xdr:rowOff>78065</xdr:rowOff>
    </xdr:to>
    <xdr:sp macro="" textlink="">
      <xdr:nvSpPr>
        <xdr:cNvPr id="635" name="楕円 634"/>
        <xdr:cNvSpPr/>
      </xdr:nvSpPr>
      <xdr:spPr>
        <a:xfrm>
          <a:off x="14541500" y="131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69192</xdr:rowOff>
    </xdr:from>
    <xdr:ext cx="534377" cy="259045"/>
    <xdr:sp macro="" textlink="">
      <xdr:nvSpPr>
        <xdr:cNvPr id="636" name="テキスト ボックス 635"/>
        <xdr:cNvSpPr txBox="1"/>
      </xdr:nvSpPr>
      <xdr:spPr>
        <a:xfrm>
          <a:off x="14325111" y="132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142914</xdr:rowOff>
    </xdr:from>
    <xdr:to>
      <xdr:col>72</xdr:col>
      <xdr:colOff>38100</xdr:colOff>
      <xdr:row>77</xdr:row>
      <xdr:rowOff>73064</xdr:rowOff>
    </xdr:to>
    <xdr:sp macro="" textlink="">
      <xdr:nvSpPr>
        <xdr:cNvPr id="637" name="楕円 636"/>
        <xdr:cNvSpPr/>
      </xdr:nvSpPr>
      <xdr:spPr>
        <a:xfrm>
          <a:off x="13652500" y="131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64191</xdr:rowOff>
    </xdr:from>
    <xdr:ext cx="534377" cy="259045"/>
    <xdr:sp macro="" textlink="">
      <xdr:nvSpPr>
        <xdr:cNvPr id="638" name="テキスト ボックス 637"/>
        <xdr:cNvSpPr txBox="1"/>
      </xdr:nvSpPr>
      <xdr:spPr>
        <a:xfrm>
          <a:off x="13436111" y="132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133733</xdr:rowOff>
    </xdr:from>
    <xdr:to>
      <xdr:col>67</xdr:col>
      <xdr:colOff>101600</xdr:colOff>
      <xdr:row>77</xdr:row>
      <xdr:rowOff>63883</xdr:rowOff>
    </xdr:to>
    <xdr:sp macro="" textlink="">
      <xdr:nvSpPr>
        <xdr:cNvPr id="639" name="楕円 638"/>
        <xdr:cNvSpPr/>
      </xdr:nvSpPr>
      <xdr:spPr>
        <a:xfrm>
          <a:off x="12763500" y="131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55010</xdr:rowOff>
    </xdr:from>
    <xdr:ext cx="534377" cy="259045"/>
    <xdr:sp macro="" textlink="">
      <xdr:nvSpPr>
        <xdr:cNvPr id="640" name="テキスト ボックス 639"/>
        <xdr:cNvSpPr txBox="1"/>
      </xdr:nvSpPr>
      <xdr:spPr>
        <a:xfrm>
          <a:off x="12547111" y="132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2" name="テキスト ボックス 65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2" name="テキスト ボックス 66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66" name="直線コネクタ 665"/>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67"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68" name="直線コネクタ 667"/>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69"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0" name="直線コネクタ 669"/>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83268</xdr:rowOff>
    </xdr:from>
    <xdr:to>
      <xdr:col>85</xdr:col>
      <xdr:colOff>127000</xdr:colOff>
      <xdr:row>95</xdr:row>
      <xdr:rowOff>78615</xdr:rowOff>
    </xdr:to>
    <xdr:cxnSp macro="">
      <xdr:nvCxnSpPr>
        <xdr:cNvPr id="671" name="直線コネクタ 670"/>
        <xdr:cNvCxnSpPr/>
      </xdr:nvCxnSpPr>
      <xdr:spPr>
        <a:xfrm flipV="1">
          <a:off x="15481300" y="16028118"/>
          <a:ext cx="838200" cy="33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2"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3" name="フローチャート: 判断 672"/>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78615</xdr:rowOff>
    </xdr:from>
    <xdr:to>
      <xdr:col>81</xdr:col>
      <xdr:colOff>50800</xdr:colOff>
      <xdr:row>97</xdr:row>
      <xdr:rowOff>53273</xdr:rowOff>
    </xdr:to>
    <xdr:cxnSp macro="">
      <xdr:nvCxnSpPr>
        <xdr:cNvPr id="674" name="直線コネクタ 673"/>
        <xdr:cNvCxnSpPr/>
      </xdr:nvCxnSpPr>
      <xdr:spPr>
        <a:xfrm flipV="1">
          <a:off x="14592300" y="16366365"/>
          <a:ext cx="889000" cy="3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75" name="フローチャート: 判断 674"/>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76" name="テキスト ボックス 675"/>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53273</xdr:rowOff>
    </xdr:from>
    <xdr:to>
      <xdr:col>76</xdr:col>
      <xdr:colOff>114300</xdr:colOff>
      <xdr:row>97</xdr:row>
      <xdr:rowOff>101181</xdr:rowOff>
    </xdr:to>
    <xdr:cxnSp macro="">
      <xdr:nvCxnSpPr>
        <xdr:cNvPr id="677" name="直線コネクタ 676"/>
        <xdr:cNvCxnSpPr/>
      </xdr:nvCxnSpPr>
      <xdr:spPr>
        <a:xfrm flipV="1">
          <a:off x="13703300" y="16683923"/>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78" name="フローチャート: 判断 677"/>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79" name="テキスト ボックス 678"/>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48456</xdr:rowOff>
    </xdr:from>
    <xdr:to>
      <xdr:col>71</xdr:col>
      <xdr:colOff>177800</xdr:colOff>
      <xdr:row>97</xdr:row>
      <xdr:rowOff>101181</xdr:rowOff>
    </xdr:to>
    <xdr:cxnSp macro="">
      <xdr:nvCxnSpPr>
        <xdr:cNvPr id="680" name="直線コネクタ 679"/>
        <xdr:cNvCxnSpPr/>
      </xdr:nvCxnSpPr>
      <xdr:spPr>
        <a:xfrm>
          <a:off x="12814300" y="16679106"/>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1" name="フローチャート: 判断 680"/>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2" name="テキスト ボックス 681"/>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3" name="フローチャート: 判断 682"/>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84" name="テキスト ボックス 683"/>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32468</xdr:rowOff>
    </xdr:from>
    <xdr:to>
      <xdr:col>85</xdr:col>
      <xdr:colOff>177800</xdr:colOff>
      <xdr:row>93</xdr:row>
      <xdr:rowOff>134068</xdr:rowOff>
    </xdr:to>
    <xdr:sp macro="" textlink="">
      <xdr:nvSpPr>
        <xdr:cNvPr id="690" name="楕円 689"/>
        <xdr:cNvSpPr/>
      </xdr:nvSpPr>
      <xdr:spPr>
        <a:xfrm>
          <a:off x="16268700" y="159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55345</xdr:rowOff>
    </xdr:from>
    <xdr:ext cx="534377" cy="259045"/>
    <xdr:sp macro="" textlink="">
      <xdr:nvSpPr>
        <xdr:cNvPr id="691" name="積立金該当値テキスト"/>
        <xdr:cNvSpPr txBox="1"/>
      </xdr:nvSpPr>
      <xdr:spPr>
        <a:xfrm>
          <a:off x="16370300" y="158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27815</xdr:rowOff>
    </xdr:from>
    <xdr:to>
      <xdr:col>81</xdr:col>
      <xdr:colOff>101600</xdr:colOff>
      <xdr:row>95</xdr:row>
      <xdr:rowOff>129415</xdr:rowOff>
    </xdr:to>
    <xdr:sp macro="" textlink="">
      <xdr:nvSpPr>
        <xdr:cNvPr id="692" name="楕円 691"/>
        <xdr:cNvSpPr/>
      </xdr:nvSpPr>
      <xdr:spPr>
        <a:xfrm>
          <a:off x="15430500" y="16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145942</xdr:rowOff>
    </xdr:from>
    <xdr:ext cx="534377" cy="259045"/>
    <xdr:sp macro="" textlink="">
      <xdr:nvSpPr>
        <xdr:cNvPr id="693" name="テキスト ボックス 692"/>
        <xdr:cNvSpPr txBox="1"/>
      </xdr:nvSpPr>
      <xdr:spPr>
        <a:xfrm>
          <a:off x="15214111" y="16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2473</xdr:rowOff>
    </xdr:from>
    <xdr:to>
      <xdr:col>76</xdr:col>
      <xdr:colOff>165100</xdr:colOff>
      <xdr:row>97</xdr:row>
      <xdr:rowOff>104073</xdr:rowOff>
    </xdr:to>
    <xdr:sp macro="" textlink="">
      <xdr:nvSpPr>
        <xdr:cNvPr id="694" name="楕円 693"/>
        <xdr:cNvSpPr/>
      </xdr:nvSpPr>
      <xdr:spPr>
        <a:xfrm>
          <a:off x="14541500" y="166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120600</xdr:rowOff>
    </xdr:from>
    <xdr:ext cx="534377" cy="259045"/>
    <xdr:sp macro="" textlink="">
      <xdr:nvSpPr>
        <xdr:cNvPr id="695" name="テキスト ボックス 694"/>
        <xdr:cNvSpPr txBox="1"/>
      </xdr:nvSpPr>
      <xdr:spPr>
        <a:xfrm>
          <a:off x="14325111" y="164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50381</xdr:rowOff>
    </xdr:from>
    <xdr:to>
      <xdr:col>72</xdr:col>
      <xdr:colOff>38100</xdr:colOff>
      <xdr:row>97</xdr:row>
      <xdr:rowOff>151981</xdr:rowOff>
    </xdr:to>
    <xdr:sp macro="" textlink="">
      <xdr:nvSpPr>
        <xdr:cNvPr id="696" name="楕円 695"/>
        <xdr:cNvSpPr/>
      </xdr:nvSpPr>
      <xdr:spPr>
        <a:xfrm>
          <a:off x="13652500" y="166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143108</xdr:rowOff>
    </xdr:from>
    <xdr:ext cx="534377" cy="259045"/>
    <xdr:sp macro="" textlink="">
      <xdr:nvSpPr>
        <xdr:cNvPr id="697" name="テキスト ボックス 696"/>
        <xdr:cNvSpPr txBox="1"/>
      </xdr:nvSpPr>
      <xdr:spPr>
        <a:xfrm>
          <a:off x="13436111" y="167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169106</xdr:rowOff>
    </xdr:from>
    <xdr:to>
      <xdr:col>67</xdr:col>
      <xdr:colOff>101600</xdr:colOff>
      <xdr:row>97</xdr:row>
      <xdr:rowOff>99256</xdr:rowOff>
    </xdr:to>
    <xdr:sp macro="" textlink="">
      <xdr:nvSpPr>
        <xdr:cNvPr id="698" name="楕円 697"/>
        <xdr:cNvSpPr/>
      </xdr:nvSpPr>
      <xdr:spPr>
        <a:xfrm>
          <a:off x="127635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115783</xdr:rowOff>
    </xdr:from>
    <xdr:ext cx="534377" cy="259045"/>
    <xdr:sp macro="" textlink="">
      <xdr:nvSpPr>
        <xdr:cNvPr id="699" name="テキスト ボックス 698"/>
        <xdr:cNvSpPr txBox="1"/>
      </xdr:nvSpPr>
      <xdr:spPr>
        <a:xfrm>
          <a:off x="12547111" y="164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5" name="直線コネクタ 724"/>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28"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29" name="直線コネクタ 728"/>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93359</xdr:rowOff>
    </xdr:from>
    <xdr:to>
      <xdr:col>116</xdr:col>
      <xdr:colOff>63500</xdr:colOff>
      <xdr:row>39</xdr:row>
      <xdr:rowOff>98878</xdr:rowOff>
    </xdr:to>
    <xdr:cxnSp macro="">
      <xdr:nvCxnSpPr>
        <xdr:cNvPr id="730" name="直線コネクタ 729"/>
        <xdr:cNvCxnSpPr/>
      </xdr:nvCxnSpPr>
      <xdr:spPr>
        <a:xfrm>
          <a:off x="21323300" y="6779909"/>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1"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2" name="フローチャート: 判断 731"/>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93359</xdr:rowOff>
    </xdr:from>
    <xdr:to>
      <xdr:col>111</xdr:col>
      <xdr:colOff>177800</xdr:colOff>
      <xdr:row>39</xdr:row>
      <xdr:rowOff>98878</xdr:rowOff>
    </xdr:to>
    <xdr:cxnSp macro="">
      <xdr:nvCxnSpPr>
        <xdr:cNvPr id="733" name="直線コネクタ 732"/>
        <xdr:cNvCxnSpPr/>
      </xdr:nvCxnSpPr>
      <xdr:spPr>
        <a:xfrm flipV="1">
          <a:off x="20434300" y="677990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4" name="フローチャート: 判断 733"/>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5" name="テキスト ボックス 734"/>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37" name="フローチャート: 判断 736"/>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38" name="テキスト ボックス 737"/>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0" name="フローチャート: 判断 739"/>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1" name="テキスト ボックス 740"/>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2" name="フローチャート: 判断 741"/>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3" name="テキスト ボックス 742"/>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0"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42559</xdr:rowOff>
    </xdr:from>
    <xdr:to>
      <xdr:col>112</xdr:col>
      <xdr:colOff>38100</xdr:colOff>
      <xdr:row>39</xdr:row>
      <xdr:rowOff>144159</xdr:rowOff>
    </xdr:to>
    <xdr:sp macro="" textlink="">
      <xdr:nvSpPr>
        <xdr:cNvPr id="751" name="楕円 750"/>
        <xdr:cNvSpPr/>
      </xdr:nvSpPr>
      <xdr:spPr>
        <a:xfrm>
          <a:off x="21272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135286</xdr:rowOff>
    </xdr:from>
    <xdr:ext cx="378565" cy="259045"/>
    <xdr:sp macro="" textlink="">
      <xdr:nvSpPr>
        <xdr:cNvPr id="752" name="テキスト ボックス 751"/>
        <xdr:cNvSpPr txBox="1"/>
      </xdr:nvSpPr>
      <xdr:spPr>
        <a:xfrm>
          <a:off x="21134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2" name="直線コネクタ 781"/>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5"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86" name="直線コネクタ 785"/>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100647</xdr:rowOff>
    </xdr:from>
    <xdr:to>
      <xdr:col>116</xdr:col>
      <xdr:colOff>63500</xdr:colOff>
      <xdr:row>58</xdr:row>
      <xdr:rowOff>108496</xdr:rowOff>
    </xdr:to>
    <xdr:cxnSp macro="">
      <xdr:nvCxnSpPr>
        <xdr:cNvPr id="787" name="直線コネクタ 786"/>
        <xdr:cNvCxnSpPr/>
      </xdr:nvCxnSpPr>
      <xdr:spPr>
        <a:xfrm>
          <a:off x="21323300" y="10044747"/>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88"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89" name="フローチャート: 判断 788"/>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100647</xdr:rowOff>
    </xdr:from>
    <xdr:to>
      <xdr:col>111</xdr:col>
      <xdr:colOff>177800</xdr:colOff>
      <xdr:row>58</xdr:row>
      <xdr:rowOff>104343</xdr:rowOff>
    </xdr:to>
    <xdr:cxnSp macro="">
      <xdr:nvCxnSpPr>
        <xdr:cNvPr id="790" name="直線コネクタ 789"/>
        <xdr:cNvCxnSpPr/>
      </xdr:nvCxnSpPr>
      <xdr:spPr>
        <a:xfrm flipV="1">
          <a:off x="20434300" y="1004474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1" name="フローチャート: 判断 790"/>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2" name="テキスト ボックス 791"/>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103353</xdr:rowOff>
    </xdr:from>
    <xdr:to>
      <xdr:col>107</xdr:col>
      <xdr:colOff>50800</xdr:colOff>
      <xdr:row>58</xdr:row>
      <xdr:rowOff>104343</xdr:rowOff>
    </xdr:to>
    <xdr:cxnSp macro="">
      <xdr:nvCxnSpPr>
        <xdr:cNvPr id="793" name="直線コネクタ 792"/>
        <xdr:cNvCxnSpPr/>
      </xdr:nvCxnSpPr>
      <xdr:spPr>
        <a:xfrm>
          <a:off x="19545300" y="1004745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794" name="フローチャート: 判断 793"/>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795" name="テキスト ボックス 794"/>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102095</xdr:rowOff>
    </xdr:from>
    <xdr:to>
      <xdr:col>102</xdr:col>
      <xdr:colOff>114300</xdr:colOff>
      <xdr:row>58</xdr:row>
      <xdr:rowOff>103353</xdr:rowOff>
    </xdr:to>
    <xdr:cxnSp macro="">
      <xdr:nvCxnSpPr>
        <xdr:cNvPr id="796" name="直線コネクタ 795"/>
        <xdr:cNvCxnSpPr/>
      </xdr:nvCxnSpPr>
      <xdr:spPr>
        <a:xfrm>
          <a:off x="18656300" y="1004619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797" name="フローチャート: 判断 796"/>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798" name="テキスト ボックス 797"/>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799" name="フローチャート: 判断 798"/>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0" name="テキスト ボックス 799"/>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57696</xdr:rowOff>
    </xdr:from>
    <xdr:to>
      <xdr:col>116</xdr:col>
      <xdr:colOff>114300</xdr:colOff>
      <xdr:row>58</xdr:row>
      <xdr:rowOff>159296</xdr:rowOff>
    </xdr:to>
    <xdr:sp macro="" textlink="">
      <xdr:nvSpPr>
        <xdr:cNvPr id="806" name="楕円 805"/>
        <xdr:cNvSpPr/>
      </xdr:nvSpPr>
      <xdr:spPr>
        <a:xfrm>
          <a:off x="221107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17073</xdr:rowOff>
    </xdr:from>
    <xdr:ext cx="469744" cy="259045"/>
    <xdr:sp macro="" textlink="">
      <xdr:nvSpPr>
        <xdr:cNvPr id="807" name="貸付金該当値テキスト"/>
        <xdr:cNvSpPr txBox="1"/>
      </xdr:nvSpPr>
      <xdr:spPr>
        <a:xfrm>
          <a:off x="22212300" y="97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49847</xdr:rowOff>
    </xdr:from>
    <xdr:to>
      <xdr:col>112</xdr:col>
      <xdr:colOff>38100</xdr:colOff>
      <xdr:row>58</xdr:row>
      <xdr:rowOff>151447</xdr:rowOff>
    </xdr:to>
    <xdr:sp macro="" textlink="">
      <xdr:nvSpPr>
        <xdr:cNvPr id="808" name="楕円 807"/>
        <xdr:cNvSpPr/>
      </xdr:nvSpPr>
      <xdr:spPr>
        <a:xfrm>
          <a:off x="21272500" y="99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167974</xdr:rowOff>
    </xdr:from>
    <xdr:ext cx="469744" cy="259045"/>
    <xdr:sp macro="" textlink="">
      <xdr:nvSpPr>
        <xdr:cNvPr id="809" name="テキスト ボックス 808"/>
        <xdr:cNvSpPr txBox="1"/>
      </xdr:nvSpPr>
      <xdr:spPr>
        <a:xfrm>
          <a:off x="21088428" y="97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53543</xdr:rowOff>
    </xdr:from>
    <xdr:to>
      <xdr:col>107</xdr:col>
      <xdr:colOff>101600</xdr:colOff>
      <xdr:row>58</xdr:row>
      <xdr:rowOff>155143</xdr:rowOff>
    </xdr:to>
    <xdr:sp macro="" textlink="">
      <xdr:nvSpPr>
        <xdr:cNvPr id="810" name="楕円 809"/>
        <xdr:cNvSpPr/>
      </xdr:nvSpPr>
      <xdr:spPr>
        <a:xfrm>
          <a:off x="20383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146270</xdr:rowOff>
    </xdr:from>
    <xdr:ext cx="469744" cy="259045"/>
    <xdr:sp macro="" textlink="">
      <xdr:nvSpPr>
        <xdr:cNvPr id="811" name="テキスト ボックス 810"/>
        <xdr:cNvSpPr txBox="1"/>
      </xdr:nvSpPr>
      <xdr:spPr>
        <a:xfrm>
          <a:off x="20199428"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52553</xdr:rowOff>
    </xdr:from>
    <xdr:to>
      <xdr:col>102</xdr:col>
      <xdr:colOff>165100</xdr:colOff>
      <xdr:row>58</xdr:row>
      <xdr:rowOff>154153</xdr:rowOff>
    </xdr:to>
    <xdr:sp macro="" textlink="">
      <xdr:nvSpPr>
        <xdr:cNvPr id="812" name="楕円 811"/>
        <xdr:cNvSpPr/>
      </xdr:nvSpPr>
      <xdr:spPr>
        <a:xfrm>
          <a:off x="19494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170680</xdr:rowOff>
    </xdr:from>
    <xdr:ext cx="469744" cy="259045"/>
    <xdr:sp macro="" textlink="">
      <xdr:nvSpPr>
        <xdr:cNvPr id="813" name="テキスト ボックス 812"/>
        <xdr:cNvSpPr txBox="1"/>
      </xdr:nvSpPr>
      <xdr:spPr>
        <a:xfrm>
          <a:off x="19310428" y="97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51295</xdr:rowOff>
    </xdr:from>
    <xdr:to>
      <xdr:col>98</xdr:col>
      <xdr:colOff>38100</xdr:colOff>
      <xdr:row>58</xdr:row>
      <xdr:rowOff>152895</xdr:rowOff>
    </xdr:to>
    <xdr:sp macro="" textlink="">
      <xdr:nvSpPr>
        <xdr:cNvPr id="814" name="楕円 813"/>
        <xdr:cNvSpPr/>
      </xdr:nvSpPr>
      <xdr:spPr>
        <a:xfrm>
          <a:off x="18605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144022</xdr:rowOff>
    </xdr:from>
    <xdr:ext cx="469744" cy="259045"/>
    <xdr:sp macro="" textlink="">
      <xdr:nvSpPr>
        <xdr:cNvPr id="815" name="テキスト ボックス 814"/>
        <xdr:cNvSpPr txBox="1"/>
      </xdr:nvSpPr>
      <xdr:spPr>
        <a:xfrm>
          <a:off x="18421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2" name="直線コネクタ 841"/>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3"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4" name="直線コネクタ 843"/>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5"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46" name="直線コネクタ 845"/>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116399</xdr:rowOff>
    </xdr:from>
    <xdr:to>
      <xdr:col>116</xdr:col>
      <xdr:colOff>63500</xdr:colOff>
      <xdr:row>77</xdr:row>
      <xdr:rowOff>135830</xdr:rowOff>
    </xdr:to>
    <xdr:cxnSp macro="">
      <xdr:nvCxnSpPr>
        <xdr:cNvPr id="847" name="直線コネクタ 846"/>
        <xdr:cNvCxnSpPr/>
      </xdr:nvCxnSpPr>
      <xdr:spPr>
        <a:xfrm flipV="1">
          <a:off x="21323300" y="1331804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48"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49" name="フローチャート: 判断 848"/>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135830</xdr:rowOff>
    </xdr:from>
    <xdr:to>
      <xdr:col>111</xdr:col>
      <xdr:colOff>177800</xdr:colOff>
      <xdr:row>77</xdr:row>
      <xdr:rowOff>163833</xdr:rowOff>
    </xdr:to>
    <xdr:cxnSp macro="">
      <xdr:nvCxnSpPr>
        <xdr:cNvPr id="850" name="直線コネクタ 849"/>
        <xdr:cNvCxnSpPr/>
      </xdr:nvCxnSpPr>
      <xdr:spPr>
        <a:xfrm flipV="1">
          <a:off x="20434300" y="1333748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1" name="フローチャート: 判断 850"/>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2" name="テキスト ボックス 851"/>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163833</xdr:rowOff>
    </xdr:from>
    <xdr:to>
      <xdr:col>107</xdr:col>
      <xdr:colOff>50800</xdr:colOff>
      <xdr:row>78</xdr:row>
      <xdr:rowOff>29319</xdr:rowOff>
    </xdr:to>
    <xdr:cxnSp macro="">
      <xdr:nvCxnSpPr>
        <xdr:cNvPr id="853" name="直線コネクタ 852"/>
        <xdr:cNvCxnSpPr/>
      </xdr:nvCxnSpPr>
      <xdr:spPr>
        <a:xfrm flipV="1">
          <a:off x="19545300" y="1336548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54" name="フローチャート: 判断 853"/>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55" name="テキスト ボックス 854"/>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29319</xdr:rowOff>
    </xdr:from>
    <xdr:to>
      <xdr:col>102</xdr:col>
      <xdr:colOff>114300</xdr:colOff>
      <xdr:row>78</xdr:row>
      <xdr:rowOff>72606</xdr:rowOff>
    </xdr:to>
    <xdr:cxnSp macro="">
      <xdr:nvCxnSpPr>
        <xdr:cNvPr id="856" name="直線コネクタ 855"/>
        <xdr:cNvCxnSpPr/>
      </xdr:nvCxnSpPr>
      <xdr:spPr>
        <a:xfrm flipV="1">
          <a:off x="18656300" y="13402419"/>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57" name="フローチャート: 判断 856"/>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58" name="テキスト ボックス 857"/>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59" name="フローチャート: 判断 858"/>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0" name="テキスト ボックス 859"/>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65599</xdr:rowOff>
    </xdr:from>
    <xdr:to>
      <xdr:col>116</xdr:col>
      <xdr:colOff>114300</xdr:colOff>
      <xdr:row>77</xdr:row>
      <xdr:rowOff>167199</xdr:rowOff>
    </xdr:to>
    <xdr:sp macro="" textlink="">
      <xdr:nvSpPr>
        <xdr:cNvPr id="866" name="楕円 865"/>
        <xdr:cNvSpPr/>
      </xdr:nvSpPr>
      <xdr:spPr>
        <a:xfrm>
          <a:off x="22110700" y="132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44026</xdr:rowOff>
    </xdr:from>
    <xdr:ext cx="534377" cy="259045"/>
    <xdr:sp macro="" textlink="">
      <xdr:nvSpPr>
        <xdr:cNvPr id="867" name="繰出金該当値テキスト"/>
        <xdr:cNvSpPr txBox="1"/>
      </xdr:nvSpPr>
      <xdr:spPr>
        <a:xfrm>
          <a:off x="22212300" y="132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85030</xdr:rowOff>
    </xdr:from>
    <xdr:to>
      <xdr:col>112</xdr:col>
      <xdr:colOff>38100</xdr:colOff>
      <xdr:row>78</xdr:row>
      <xdr:rowOff>15180</xdr:rowOff>
    </xdr:to>
    <xdr:sp macro="" textlink="">
      <xdr:nvSpPr>
        <xdr:cNvPr id="868" name="楕円 867"/>
        <xdr:cNvSpPr/>
      </xdr:nvSpPr>
      <xdr:spPr>
        <a:xfrm>
          <a:off x="21272500" y="13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6307</xdr:rowOff>
    </xdr:from>
    <xdr:ext cx="534377" cy="259045"/>
    <xdr:sp macro="" textlink="">
      <xdr:nvSpPr>
        <xdr:cNvPr id="869" name="テキスト ボックス 868"/>
        <xdr:cNvSpPr txBox="1"/>
      </xdr:nvSpPr>
      <xdr:spPr>
        <a:xfrm>
          <a:off x="21056111" y="133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113033</xdr:rowOff>
    </xdr:from>
    <xdr:to>
      <xdr:col>107</xdr:col>
      <xdr:colOff>101600</xdr:colOff>
      <xdr:row>78</xdr:row>
      <xdr:rowOff>43183</xdr:rowOff>
    </xdr:to>
    <xdr:sp macro="" textlink="">
      <xdr:nvSpPr>
        <xdr:cNvPr id="870" name="楕円 869"/>
        <xdr:cNvSpPr/>
      </xdr:nvSpPr>
      <xdr:spPr>
        <a:xfrm>
          <a:off x="20383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34310</xdr:rowOff>
    </xdr:from>
    <xdr:ext cx="534377" cy="259045"/>
    <xdr:sp macro="" textlink="">
      <xdr:nvSpPr>
        <xdr:cNvPr id="871" name="テキスト ボックス 870"/>
        <xdr:cNvSpPr txBox="1"/>
      </xdr:nvSpPr>
      <xdr:spPr>
        <a:xfrm>
          <a:off x="20167111" y="13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149969</xdr:rowOff>
    </xdr:from>
    <xdr:to>
      <xdr:col>102</xdr:col>
      <xdr:colOff>165100</xdr:colOff>
      <xdr:row>78</xdr:row>
      <xdr:rowOff>80119</xdr:rowOff>
    </xdr:to>
    <xdr:sp macro="" textlink="">
      <xdr:nvSpPr>
        <xdr:cNvPr id="872" name="楕円 871"/>
        <xdr:cNvSpPr/>
      </xdr:nvSpPr>
      <xdr:spPr>
        <a:xfrm>
          <a:off x="19494500" y="13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71246</xdr:rowOff>
    </xdr:from>
    <xdr:ext cx="534377" cy="259045"/>
    <xdr:sp macro="" textlink="">
      <xdr:nvSpPr>
        <xdr:cNvPr id="873" name="テキスト ボックス 872"/>
        <xdr:cNvSpPr txBox="1"/>
      </xdr:nvSpPr>
      <xdr:spPr>
        <a:xfrm>
          <a:off x="19278111" y="13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21806</xdr:rowOff>
    </xdr:from>
    <xdr:to>
      <xdr:col>98</xdr:col>
      <xdr:colOff>38100</xdr:colOff>
      <xdr:row>78</xdr:row>
      <xdr:rowOff>123406</xdr:rowOff>
    </xdr:to>
    <xdr:sp macro="" textlink="">
      <xdr:nvSpPr>
        <xdr:cNvPr id="874" name="楕円 873"/>
        <xdr:cNvSpPr/>
      </xdr:nvSpPr>
      <xdr:spPr>
        <a:xfrm>
          <a:off x="18605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114533</xdr:rowOff>
    </xdr:from>
    <xdr:ext cx="534377" cy="259045"/>
    <xdr:sp macro="" textlink="">
      <xdr:nvSpPr>
        <xdr:cNvPr id="875" name="テキスト ボックス 874"/>
        <xdr:cNvSpPr txBox="1"/>
      </xdr:nvSpPr>
      <xdr:spPr>
        <a:xfrm>
          <a:off x="18389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住民一人当たり</a:t>
          </a:r>
          <a:r>
            <a:rPr kumimoji="1" lang="en-US" altLang="ja-JP" sz="1400">
              <a:latin typeface="ＭＳ Ｐゴシック" panose="020B0600070205080204" pitchFamily="50" charset="-128"/>
              <a:ea typeface="ＭＳ Ｐゴシック" panose="020B0600070205080204" pitchFamily="50" charset="-128"/>
            </a:rPr>
            <a:t>101,991</a:t>
          </a:r>
          <a:r>
            <a:rPr kumimoji="1" lang="ja-JP" altLang="en-US" sz="1400">
              <a:latin typeface="ＭＳ Ｐゴシック" panose="020B0600070205080204" pitchFamily="50" charset="-128"/>
              <a:ea typeface="ＭＳ Ｐゴシック" panose="020B0600070205080204" pitchFamily="50" charset="-128"/>
            </a:rPr>
            <a:t>円で昨年より</a:t>
          </a:r>
          <a:r>
            <a:rPr kumimoji="1" lang="en-US" altLang="ja-JP" sz="1400">
              <a:latin typeface="ＭＳ Ｐゴシック" panose="020B0600070205080204" pitchFamily="50" charset="-128"/>
              <a:ea typeface="ＭＳ Ｐゴシック" panose="020B0600070205080204" pitchFamily="50" charset="-128"/>
            </a:rPr>
            <a:t>27,465</a:t>
          </a:r>
          <a:r>
            <a:rPr kumimoji="1" lang="ja-JP" altLang="en-US" sz="1400">
              <a:latin typeface="ＭＳ Ｐゴシック" panose="020B0600070205080204" pitchFamily="50" charset="-128"/>
              <a:ea typeface="ＭＳ Ｐゴシック" panose="020B0600070205080204" pitchFamily="50" charset="-128"/>
            </a:rPr>
            <a:t>円増加しており、類似団体と比較して</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一人当たりコストが高い状況となっている。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これは畜産・酪農収益力強化整備等特別対策事業補助金やふるさと納税推進経費を含むこゆ地域づくり推進機構補助金の増加が大きな要因を占めている。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105,646</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円で、類似団体と比較して一人当たりコストが高い状況となっている。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これは、障害介護給付費・障害児給付費、未満児の入園者増に伴う私立保育園施設給付費の増加が大きな要因を占めている。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年々、扶助費は増加しており、前年度決算と比較しても</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％増加している。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事業の縮小、取捨選択をすることで事業費の減少を目指すこととしている。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101818</xdr:rowOff>
    </xdr:from>
    <xdr:to>
      <xdr:col>24</xdr:col>
      <xdr:colOff>63500</xdr:colOff>
      <xdr:row>34</xdr:row>
      <xdr:rowOff>108676</xdr:rowOff>
    </xdr:to>
    <xdr:cxnSp macro="">
      <xdr:nvCxnSpPr>
        <xdr:cNvPr id="63" name="直線コネクタ 62"/>
        <xdr:cNvCxnSpPr/>
      </xdr:nvCxnSpPr>
      <xdr:spPr>
        <a:xfrm>
          <a:off x="3797300" y="59311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57731</xdr:rowOff>
    </xdr:from>
    <xdr:to>
      <xdr:col>19</xdr:col>
      <xdr:colOff>177800</xdr:colOff>
      <xdr:row>34</xdr:row>
      <xdr:rowOff>101818</xdr:rowOff>
    </xdr:to>
    <xdr:cxnSp macro="">
      <xdr:nvCxnSpPr>
        <xdr:cNvPr id="66" name="直線コネクタ 65"/>
        <xdr:cNvCxnSpPr/>
      </xdr:nvCxnSpPr>
      <xdr:spPr>
        <a:xfrm>
          <a:off x="2908300" y="588703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57731</xdr:rowOff>
    </xdr:from>
    <xdr:to>
      <xdr:col>15</xdr:col>
      <xdr:colOff>50800</xdr:colOff>
      <xdr:row>35</xdr:row>
      <xdr:rowOff>19522</xdr:rowOff>
    </xdr:to>
    <xdr:cxnSp macro="">
      <xdr:nvCxnSpPr>
        <xdr:cNvPr id="69" name="直線コネクタ 68"/>
        <xdr:cNvCxnSpPr/>
      </xdr:nvCxnSpPr>
      <xdr:spPr>
        <a:xfrm flipV="1">
          <a:off x="2019300" y="5887031"/>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19522</xdr:rowOff>
    </xdr:from>
    <xdr:to>
      <xdr:col>10</xdr:col>
      <xdr:colOff>114300</xdr:colOff>
      <xdr:row>35</xdr:row>
      <xdr:rowOff>143292</xdr:rowOff>
    </xdr:to>
    <xdr:cxnSp macro="">
      <xdr:nvCxnSpPr>
        <xdr:cNvPr id="72" name="直線コネクタ 71"/>
        <xdr:cNvCxnSpPr/>
      </xdr:nvCxnSpPr>
      <xdr:spPr>
        <a:xfrm flipV="1">
          <a:off x="1130300" y="602027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36303</xdr:rowOff>
    </xdr:from>
    <xdr:ext cx="469744" cy="259045"/>
    <xdr:sp macro="" textlink="">
      <xdr:nvSpPr>
        <xdr:cNvPr id="83" name="議会費該当値テキスト"/>
        <xdr:cNvSpPr txBox="1"/>
      </xdr:nvSpPr>
      <xdr:spPr>
        <a:xfrm>
          <a:off x="4686300" y="58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51018</xdr:rowOff>
    </xdr:from>
    <xdr:to>
      <xdr:col>20</xdr:col>
      <xdr:colOff>38100</xdr:colOff>
      <xdr:row>34</xdr:row>
      <xdr:rowOff>152618</xdr:rowOff>
    </xdr:to>
    <xdr:sp macro="" textlink="">
      <xdr:nvSpPr>
        <xdr:cNvPr id="84" name="楕円 83"/>
        <xdr:cNvSpPr/>
      </xdr:nvSpPr>
      <xdr:spPr>
        <a:xfrm>
          <a:off x="3746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143745</xdr:rowOff>
    </xdr:from>
    <xdr:ext cx="469744" cy="259045"/>
    <xdr:sp macro="" textlink="">
      <xdr:nvSpPr>
        <xdr:cNvPr id="85" name="テキスト ボックス 84"/>
        <xdr:cNvSpPr txBox="1"/>
      </xdr:nvSpPr>
      <xdr:spPr>
        <a:xfrm>
          <a:off x="3562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6931</xdr:rowOff>
    </xdr:from>
    <xdr:to>
      <xdr:col>15</xdr:col>
      <xdr:colOff>101600</xdr:colOff>
      <xdr:row>34</xdr:row>
      <xdr:rowOff>108531</xdr:rowOff>
    </xdr:to>
    <xdr:sp macro="" textlink="">
      <xdr:nvSpPr>
        <xdr:cNvPr id="86" name="楕円 85"/>
        <xdr:cNvSpPr/>
      </xdr:nvSpPr>
      <xdr:spPr>
        <a:xfrm>
          <a:off x="2857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99658</xdr:rowOff>
    </xdr:from>
    <xdr:ext cx="469744" cy="259045"/>
    <xdr:sp macro="" textlink="">
      <xdr:nvSpPr>
        <xdr:cNvPr id="87" name="テキスト ボックス 86"/>
        <xdr:cNvSpPr txBox="1"/>
      </xdr:nvSpPr>
      <xdr:spPr>
        <a:xfrm>
          <a:off x="2673428" y="59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140172</xdr:rowOff>
    </xdr:from>
    <xdr:to>
      <xdr:col>10</xdr:col>
      <xdr:colOff>165100</xdr:colOff>
      <xdr:row>35</xdr:row>
      <xdr:rowOff>70322</xdr:rowOff>
    </xdr:to>
    <xdr:sp macro="" textlink="">
      <xdr:nvSpPr>
        <xdr:cNvPr id="88" name="楕円 87"/>
        <xdr:cNvSpPr/>
      </xdr:nvSpPr>
      <xdr:spPr>
        <a:xfrm>
          <a:off x="1968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61449</xdr:rowOff>
    </xdr:from>
    <xdr:ext cx="469744" cy="259045"/>
    <xdr:sp macro="" textlink="">
      <xdr:nvSpPr>
        <xdr:cNvPr id="89" name="テキスト ボックス 88"/>
        <xdr:cNvSpPr txBox="1"/>
      </xdr:nvSpPr>
      <xdr:spPr>
        <a:xfrm>
          <a:off x="1784428"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92492</xdr:rowOff>
    </xdr:from>
    <xdr:to>
      <xdr:col>6</xdr:col>
      <xdr:colOff>38100</xdr:colOff>
      <xdr:row>36</xdr:row>
      <xdr:rowOff>22642</xdr:rowOff>
    </xdr:to>
    <xdr:sp macro="" textlink="">
      <xdr:nvSpPr>
        <xdr:cNvPr id="90" name="楕円 89"/>
        <xdr:cNvSpPr/>
      </xdr:nvSpPr>
      <xdr:spPr>
        <a:xfrm>
          <a:off x="1079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13769</xdr:rowOff>
    </xdr:from>
    <xdr:ext cx="469744" cy="259045"/>
    <xdr:sp macro="" textlink="">
      <xdr:nvSpPr>
        <xdr:cNvPr id="91" name="テキスト ボックス 90"/>
        <xdr:cNvSpPr txBox="1"/>
      </xdr:nvSpPr>
      <xdr:spPr>
        <a:xfrm>
          <a:off x="895428"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15174</xdr:rowOff>
    </xdr:from>
    <xdr:to>
      <xdr:col>24</xdr:col>
      <xdr:colOff>63500</xdr:colOff>
      <xdr:row>55</xdr:row>
      <xdr:rowOff>56871</xdr:rowOff>
    </xdr:to>
    <xdr:cxnSp macro="">
      <xdr:nvCxnSpPr>
        <xdr:cNvPr id="120" name="直線コネクタ 119"/>
        <xdr:cNvCxnSpPr/>
      </xdr:nvCxnSpPr>
      <xdr:spPr>
        <a:xfrm flipV="1">
          <a:off x="3797300" y="9273474"/>
          <a:ext cx="838200" cy="2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56871</xdr:rowOff>
    </xdr:from>
    <xdr:to>
      <xdr:col>19</xdr:col>
      <xdr:colOff>177800</xdr:colOff>
      <xdr:row>55</xdr:row>
      <xdr:rowOff>152578</xdr:rowOff>
    </xdr:to>
    <xdr:cxnSp macro="">
      <xdr:nvCxnSpPr>
        <xdr:cNvPr id="123" name="直線コネクタ 122"/>
        <xdr:cNvCxnSpPr/>
      </xdr:nvCxnSpPr>
      <xdr:spPr>
        <a:xfrm flipV="1">
          <a:off x="2908300" y="9486621"/>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152578</xdr:rowOff>
    </xdr:from>
    <xdr:to>
      <xdr:col>15</xdr:col>
      <xdr:colOff>50800</xdr:colOff>
      <xdr:row>55</xdr:row>
      <xdr:rowOff>161112</xdr:rowOff>
    </xdr:to>
    <xdr:cxnSp macro="">
      <xdr:nvCxnSpPr>
        <xdr:cNvPr id="126" name="直線コネクタ 125"/>
        <xdr:cNvCxnSpPr/>
      </xdr:nvCxnSpPr>
      <xdr:spPr>
        <a:xfrm flipV="1">
          <a:off x="2019300" y="958232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123736</xdr:rowOff>
    </xdr:from>
    <xdr:to>
      <xdr:col>10</xdr:col>
      <xdr:colOff>114300</xdr:colOff>
      <xdr:row>55</xdr:row>
      <xdr:rowOff>161112</xdr:rowOff>
    </xdr:to>
    <xdr:cxnSp macro="">
      <xdr:nvCxnSpPr>
        <xdr:cNvPr id="129" name="直線コネクタ 128"/>
        <xdr:cNvCxnSpPr/>
      </xdr:nvCxnSpPr>
      <xdr:spPr>
        <a:xfrm>
          <a:off x="1130300" y="9039136"/>
          <a:ext cx="889000" cy="5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135824</xdr:rowOff>
    </xdr:from>
    <xdr:to>
      <xdr:col>24</xdr:col>
      <xdr:colOff>114300</xdr:colOff>
      <xdr:row>54</xdr:row>
      <xdr:rowOff>65974</xdr:rowOff>
    </xdr:to>
    <xdr:sp macro="" textlink="">
      <xdr:nvSpPr>
        <xdr:cNvPr id="139" name="楕円 138"/>
        <xdr:cNvSpPr/>
      </xdr:nvSpPr>
      <xdr:spPr>
        <a:xfrm>
          <a:off x="4584700" y="9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158701</xdr:rowOff>
    </xdr:from>
    <xdr:ext cx="599010" cy="259045"/>
    <xdr:sp macro="" textlink="">
      <xdr:nvSpPr>
        <xdr:cNvPr id="140" name="総務費該当値テキスト"/>
        <xdr:cNvSpPr txBox="1"/>
      </xdr:nvSpPr>
      <xdr:spPr>
        <a:xfrm>
          <a:off x="4686300" y="907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6071</xdr:rowOff>
    </xdr:from>
    <xdr:to>
      <xdr:col>20</xdr:col>
      <xdr:colOff>38100</xdr:colOff>
      <xdr:row>55</xdr:row>
      <xdr:rowOff>107671</xdr:rowOff>
    </xdr:to>
    <xdr:sp macro="" textlink="">
      <xdr:nvSpPr>
        <xdr:cNvPr id="141" name="楕円 140"/>
        <xdr:cNvSpPr/>
      </xdr:nvSpPr>
      <xdr:spPr>
        <a:xfrm>
          <a:off x="3746500" y="94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124198</xdr:rowOff>
    </xdr:from>
    <xdr:ext cx="534377" cy="259045"/>
    <xdr:sp macro="" textlink="">
      <xdr:nvSpPr>
        <xdr:cNvPr id="142" name="テキスト ボックス 141"/>
        <xdr:cNvSpPr txBox="1"/>
      </xdr:nvSpPr>
      <xdr:spPr>
        <a:xfrm>
          <a:off x="3530111" y="92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101778</xdr:rowOff>
    </xdr:from>
    <xdr:to>
      <xdr:col>15</xdr:col>
      <xdr:colOff>101600</xdr:colOff>
      <xdr:row>56</xdr:row>
      <xdr:rowOff>31928</xdr:rowOff>
    </xdr:to>
    <xdr:sp macro="" textlink="">
      <xdr:nvSpPr>
        <xdr:cNvPr id="143" name="楕円 142"/>
        <xdr:cNvSpPr/>
      </xdr:nvSpPr>
      <xdr:spPr>
        <a:xfrm>
          <a:off x="2857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23055</xdr:rowOff>
    </xdr:from>
    <xdr:ext cx="534377" cy="259045"/>
    <xdr:sp macro="" textlink="">
      <xdr:nvSpPr>
        <xdr:cNvPr id="144" name="テキスト ボックス 143"/>
        <xdr:cNvSpPr txBox="1"/>
      </xdr:nvSpPr>
      <xdr:spPr>
        <a:xfrm>
          <a:off x="2641111" y="96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110312</xdr:rowOff>
    </xdr:from>
    <xdr:to>
      <xdr:col>10</xdr:col>
      <xdr:colOff>165100</xdr:colOff>
      <xdr:row>56</xdr:row>
      <xdr:rowOff>40462</xdr:rowOff>
    </xdr:to>
    <xdr:sp macro="" textlink="">
      <xdr:nvSpPr>
        <xdr:cNvPr id="145" name="楕円 144"/>
        <xdr:cNvSpPr/>
      </xdr:nvSpPr>
      <xdr:spPr>
        <a:xfrm>
          <a:off x="19685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31589</xdr:rowOff>
    </xdr:from>
    <xdr:ext cx="534377" cy="259045"/>
    <xdr:sp macro="" textlink="">
      <xdr:nvSpPr>
        <xdr:cNvPr id="146" name="テキスト ボックス 145"/>
        <xdr:cNvSpPr txBox="1"/>
      </xdr:nvSpPr>
      <xdr:spPr>
        <a:xfrm>
          <a:off x="1752111"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72936</xdr:rowOff>
    </xdr:from>
    <xdr:to>
      <xdr:col>6</xdr:col>
      <xdr:colOff>38100</xdr:colOff>
      <xdr:row>53</xdr:row>
      <xdr:rowOff>3086</xdr:rowOff>
    </xdr:to>
    <xdr:sp macro="" textlink="">
      <xdr:nvSpPr>
        <xdr:cNvPr id="147" name="楕円 146"/>
        <xdr:cNvSpPr/>
      </xdr:nvSpPr>
      <xdr:spPr>
        <a:xfrm>
          <a:off x="1079500" y="89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19613</xdr:rowOff>
    </xdr:from>
    <xdr:ext cx="599010" cy="259045"/>
    <xdr:sp macro="" textlink="">
      <xdr:nvSpPr>
        <xdr:cNvPr id="148" name="テキスト ボックス 147"/>
        <xdr:cNvSpPr txBox="1"/>
      </xdr:nvSpPr>
      <xdr:spPr>
        <a:xfrm>
          <a:off x="830795" y="876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164062</xdr:rowOff>
    </xdr:from>
    <xdr:to>
      <xdr:col>24</xdr:col>
      <xdr:colOff>63500</xdr:colOff>
      <xdr:row>75</xdr:row>
      <xdr:rowOff>47781</xdr:rowOff>
    </xdr:to>
    <xdr:cxnSp macro="">
      <xdr:nvCxnSpPr>
        <xdr:cNvPr id="180" name="直線コネクタ 179"/>
        <xdr:cNvCxnSpPr/>
      </xdr:nvCxnSpPr>
      <xdr:spPr>
        <a:xfrm flipV="1">
          <a:off x="3797300" y="12851362"/>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47781</xdr:rowOff>
    </xdr:from>
    <xdr:to>
      <xdr:col>19</xdr:col>
      <xdr:colOff>177800</xdr:colOff>
      <xdr:row>75</xdr:row>
      <xdr:rowOff>110189</xdr:rowOff>
    </xdr:to>
    <xdr:cxnSp macro="">
      <xdr:nvCxnSpPr>
        <xdr:cNvPr id="183" name="直線コネクタ 182"/>
        <xdr:cNvCxnSpPr/>
      </xdr:nvCxnSpPr>
      <xdr:spPr>
        <a:xfrm flipV="1">
          <a:off x="2908300" y="1290653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110189</xdr:rowOff>
    </xdr:from>
    <xdr:to>
      <xdr:col>15</xdr:col>
      <xdr:colOff>50800</xdr:colOff>
      <xdr:row>75</xdr:row>
      <xdr:rowOff>145774</xdr:rowOff>
    </xdr:to>
    <xdr:cxnSp macro="">
      <xdr:nvCxnSpPr>
        <xdr:cNvPr id="186" name="直線コネクタ 185"/>
        <xdr:cNvCxnSpPr/>
      </xdr:nvCxnSpPr>
      <xdr:spPr>
        <a:xfrm flipV="1">
          <a:off x="2019300" y="12968939"/>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145774</xdr:rowOff>
    </xdr:from>
    <xdr:to>
      <xdr:col>10</xdr:col>
      <xdr:colOff>114300</xdr:colOff>
      <xdr:row>76</xdr:row>
      <xdr:rowOff>84803</xdr:rowOff>
    </xdr:to>
    <xdr:cxnSp macro="">
      <xdr:nvCxnSpPr>
        <xdr:cNvPr id="189" name="直線コネクタ 188"/>
        <xdr:cNvCxnSpPr/>
      </xdr:nvCxnSpPr>
      <xdr:spPr>
        <a:xfrm flipV="1">
          <a:off x="1130300" y="13004524"/>
          <a:ext cx="889000" cy="1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113262</xdr:rowOff>
    </xdr:from>
    <xdr:to>
      <xdr:col>24</xdr:col>
      <xdr:colOff>114300</xdr:colOff>
      <xdr:row>75</xdr:row>
      <xdr:rowOff>43412</xdr:rowOff>
    </xdr:to>
    <xdr:sp macro="" textlink="">
      <xdr:nvSpPr>
        <xdr:cNvPr id="199" name="楕円 198"/>
        <xdr:cNvSpPr/>
      </xdr:nvSpPr>
      <xdr:spPr>
        <a:xfrm>
          <a:off x="4584700" y="128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136139</xdr:rowOff>
    </xdr:from>
    <xdr:ext cx="599010" cy="259045"/>
    <xdr:sp macro="" textlink="">
      <xdr:nvSpPr>
        <xdr:cNvPr id="200" name="民生費該当値テキスト"/>
        <xdr:cNvSpPr txBox="1"/>
      </xdr:nvSpPr>
      <xdr:spPr>
        <a:xfrm>
          <a:off x="4686300" y="1265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168431</xdr:rowOff>
    </xdr:from>
    <xdr:to>
      <xdr:col>20</xdr:col>
      <xdr:colOff>38100</xdr:colOff>
      <xdr:row>75</xdr:row>
      <xdr:rowOff>98581</xdr:rowOff>
    </xdr:to>
    <xdr:sp macro="" textlink="">
      <xdr:nvSpPr>
        <xdr:cNvPr id="201" name="楕円 200"/>
        <xdr:cNvSpPr/>
      </xdr:nvSpPr>
      <xdr:spPr>
        <a:xfrm>
          <a:off x="3746500" y="12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115108</xdr:rowOff>
    </xdr:from>
    <xdr:ext cx="599010" cy="259045"/>
    <xdr:sp macro="" textlink="">
      <xdr:nvSpPr>
        <xdr:cNvPr id="202" name="テキスト ボックス 201"/>
        <xdr:cNvSpPr txBox="1"/>
      </xdr:nvSpPr>
      <xdr:spPr>
        <a:xfrm>
          <a:off x="3497795" y="12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59389</xdr:rowOff>
    </xdr:from>
    <xdr:to>
      <xdr:col>15</xdr:col>
      <xdr:colOff>101600</xdr:colOff>
      <xdr:row>75</xdr:row>
      <xdr:rowOff>160989</xdr:rowOff>
    </xdr:to>
    <xdr:sp macro="" textlink="">
      <xdr:nvSpPr>
        <xdr:cNvPr id="203" name="楕円 202"/>
        <xdr:cNvSpPr/>
      </xdr:nvSpPr>
      <xdr:spPr>
        <a:xfrm>
          <a:off x="2857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6066</xdr:rowOff>
    </xdr:from>
    <xdr:ext cx="599010" cy="259045"/>
    <xdr:sp macro="" textlink="">
      <xdr:nvSpPr>
        <xdr:cNvPr id="204" name="テキスト ボックス 203"/>
        <xdr:cNvSpPr txBox="1"/>
      </xdr:nvSpPr>
      <xdr:spPr>
        <a:xfrm>
          <a:off x="2608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94974</xdr:rowOff>
    </xdr:from>
    <xdr:to>
      <xdr:col>10</xdr:col>
      <xdr:colOff>165100</xdr:colOff>
      <xdr:row>76</xdr:row>
      <xdr:rowOff>25124</xdr:rowOff>
    </xdr:to>
    <xdr:sp macro="" textlink="">
      <xdr:nvSpPr>
        <xdr:cNvPr id="205" name="楕円 204"/>
        <xdr:cNvSpPr/>
      </xdr:nvSpPr>
      <xdr:spPr>
        <a:xfrm>
          <a:off x="1968500" y="129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41651</xdr:rowOff>
    </xdr:from>
    <xdr:ext cx="599010" cy="259045"/>
    <xdr:sp macro="" textlink="">
      <xdr:nvSpPr>
        <xdr:cNvPr id="206" name="テキスト ボックス 205"/>
        <xdr:cNvSpPr txBox="1"/>
      </xdr:nvSpPr>
      <xdr:spPr>
        <a:xfrm>
          <a:off x="1719795" y="127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34003</xdr:rowOff>
    </xdr:from>
    <xdr:to>
      <xdr:col>6</xdr:col>
      <xdr:colOff>38100</xdr:colOff>
      <xdr:row>76</xdr:row>
      <xdr:rowOff>135603</xdr:rowOff>
    </xdr:to>
    <xdr:sp macro="" textlink="">
      <xdr:nvSpPr>
        <xdr:cNvPr id="207" name="楕円 206"/>
        <xdr:cNvSpPr/>
      </xdr:nvSpPr>
      <xdr:spPr>
        <a:xfrm>
          <a:off x="1079500" y="130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152130</xdr:rowOff>
    </xdr:from>
    <xdr:ext cx="599010" cy="259045"/>
    <xdr:sp macro="" textlink="">
      <xdr:nvSpPr>
        <xdr:cNvPr id="208" name="テキスト ボックス 207"/>
        <xdr:cNvSpPr txBox="1"/>
      </xdr:nvSpPr>
      <xdr:spPr>
        <a:xfrm>
          <a:off x="830795" y="128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147569</xdr:rowOff>
    </xdr:from>
    <xdr:to>
      <xdr:col>24</xdr:col>
      <xdr:colOff>63500</xdr:colOff>
      <xdr:row>96</xdr:row>
      <xdr:rowOff>155708</xdr:rowOff>
    </xdr:to>
    <xdr:cxnSp macro="">
      <xdr:nvCxnSpPr>
        <xdr:cNvPr id="233" name="直線コネクタ 232"/>
        <xdr:cNvCxnSpPr/>
      </xdr:nvCxnSpPr>
      <xdr:spPr>
        <a:xfrm flipV="1">
          <a:off x="3797300" y="16606769"/>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155708</xdr:rowOff>
    </xdr:from>
    <xdr:to>
      <xdr:col>19</xdr:col>
      <xdr:colOff>177800</xdr:colOff>
      <xdr:row>96</xdr:row>
      <xdr:rowOff>159840</xdr:rowOff>
    </xdr:to>
    <xdr:cxnSp macro="">
      <xdr:nvCxnSpPr>
        <xdr:cNvPr id="236" name="直線コネクタ 235"/>
        <xdr:cNvCxnSpPr/>
      </xdr:nvCxnSpPr>
      <xdr:spPr>
        <a:xfrm flipV="1">
          <a:off x="2908300" y="16614908"/>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159840</xdr:rowOff>
    </xdr:from>
    <xdr:to>
      <xdr:col>15</xdr:col>
      <xdr:colOff>50800</xdr:colOff>
      <xdr:row>97</xdr:row>
      <xdr:rowOff>6192</xdr:rowOff>
    </xdr:to>
    <xdr:cxnSp macro="">
      <xdr:nvCxnSpPr>
        <xdr:cNvPr id="239" name="直線コネクタ 238"/>
        <xdr:cNvCxnSpPr/>
      </xdr:nvCxnSpPr>
      <xdr:spPr>
        <a:xfrm flipV="1">
          <a:off x="2019300" y="16619040"/>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6192</xdr:rowOff>
    </xdr:from>
    <xdr:to>
      <xdr:col>10</xdr:col>
      <xdr:colOff>114300</xdr:colOff>
      <xdr:row>97</xdr:row>
      <xdr:rowOff>8998</xdr:rowOff>
    </xdr:to>
    <xdr:cxnSp macro="">
      <xdr:nvCxnSpPr>
        <xdr:cNvPr id="242" name="直線コネクタ 241"/>
        <xdr:cNvCxnSpPr/>
      </xdr:nvCxnSpPr>
      <xdr:spPr>
        <a:xfrm flipV="1">
          <a:off x="1130300" y="1663684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96769</xdr:rowOff>
    </xdr:from>
    <xdr:to>
      <xdr:col>24</xdr:col>
      <xdr:colOff>114300</xdr:colOff>
      <xdr:row>97</xdr:row>
      <xdr:rowOff>26919</xdr:rowOff>
    </xdr:to>
    <xdr:sp macro="" textlink="">
      <xdr:nvSpPr>
        <xdr:cNvPr id="252" name="楕円 251"/>
        <xdr:cNvSpPr/>
      </xdr:nvSpPr>
      <xdr:spPr>
        <a:xfrm>
          <a:off x="4584700" y="165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22441</xdr:rowOff>
    </xdr:from>
    <xdr:ext cx="534377" cy="259045"/>
    <xdr:sp macro="" textlink="">
      <xdr:nvSpPr>
        <xdr:cNvPr id="253" name="衛生費該当値テキスト"/>
        <xdr:cNvSpPr txBox="1"/>
      </xdr:nvSpPr>
      <xdr:spPr>
        <a:xfrm>
          <a:off x="4686300" y="164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104908</xdr:rowOff>
    </xdr:from>
    <xdr:to>
      <xdr:col>20</xdr:col>
      <xdr:colOff>38100</xdr:colOff>
      <xdr:row>97</xdr:row>
      <xdr:rowOff>35058</xdr:rowOff>
    </xdr:to>
    <xdr:sp macro="" textlink="">
      <xdr:nvSpPr>
        <xdr:cNvPr id="254" name="楕円 253"/>
        <xdr:cNvSpPr/>
      </xdr:nvSpPr>
      <xdr:spPr>
        <a:xfrm>
          <a:off x="3746500" y="165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26185</xdr:rowOff>
    </xdr:from>
    <xdr:ext cx="534377" cy="259045"/>
    <xdr:sp macro="" textlink="">
      <xdr:nvSpPr>
        <xdr:cNvPr id="255" name="テキスト ボックス 254"/>
        <xdr:cNvSpPr txBox="1"/>
      </xdr:nvSpPr>
      <xdr:spPr>
        <a:xfrm>
          <a:off x="3530111" y="166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109040</xdr:rowOff>
    </xdr:from>
    <xdr:to>
      <xdr:col>15</xdr:col>
      <xdr:colOff>101600</xdr:colOff>
      <xdr:row>97</xdr:row>
      <xdr:rowOff>39190</xdr:rowOff>
    </xdr:to>
    <xdr:sp macro="" textlink="">
      <xdr:nvSpPr>
        <xdr:cNvPr id="256" name="楕円 255"/>
        <xdr:cNvSpPr/>
      </xdr:nvSpPr>
      <xdr:spPr>
        <a:xfrm>
          <a:off x="2857500" y="165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30317</xdr:rowOff>
    </xdr:from>
    <xdr:ext cx="534377" cy="259045"/>
    <xdr:sp macro="" textlink="">
      <xdr:nvSpPr>
        <xdr:cNvPr id="257" name="テキスト ボックス 256"/>
        <xdr:cNvSpPr txBox="1"/>
      </xdr:nvSpPr>
      <xdr:spPr>
        <a:xfrm>
          <a:off x="2641111" y="166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126842</xdr:rowOff>
    </xdr:from>
    <xdr:to>
      <xdr:col>10</xdr:col>
      <xdr:colOff>165100</xdr:colOff>
      <xdr:row>97</xdr:row>
      <xdr:rowOff>56992</xdr:rowOff>
    </xdr:to>
    <xdr:sp macro="" textlink="">
      <xdr:nvSpPr>
        <xdr:cNvPr id="258" name="楕円 257"/>
        <xdr:cNvSpPr/>
      </xdr:nvSpPr>
      <xdr:spPr>
        <a:xfrm>
          <a:off x="1968500" y="165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48119</xdr:rowOff>
    </xdr:from>
    <xdr:ext cx="534377" cy="259045"/>
    <xdr:sp macro="" textlink="">
      <xdr:nvSpPr>
        <xdr:cNvPr id="259" name="テキスト ボックス 258"/>
        <xdr:cNvSpPr txBox="1"/>
      </xdr:nvSpPr>
      <xdr:spPr>
        <a:xfrm>
          <a:off x="1752111" y="166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129648</xdr:rowOff>
    </xdr:from>
    <xdr:to>
      <xdr:col>6</xdr:col>
      <xdr:colOff>38100</xdr:colOff>
      <xdr:row>97</xdr:row>
      <xdr:rowOff>59798</xdr:rowOff>
    </xdr:to>
    <xdr:sp macro="" textlink="">
      <xdr:nvSpPr>
        <xdr:cNvPr id="260" name="楕円 259"/>
        <xdr:cNvSpPr/>
      </xdr:nvSpPr>
      <xdr:spPr>
        <a:xfrm>
          <a:off x="1079500" y="165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50925</xdr:rowOff>
    </xdr:from>
    <xdr:ext cx="534377" cy="259045"/>
    <xdr:sp macro="" textlink="">
      <xdr:nvSpPr>
        <xdr:cNvPr id="261" name="テキスト ボックス 260"/>
        <xdr:cNvSpPr txBox="1"/>
      </xdr:nvSpPr>
      <xdr:spPr>
        <a:xfrm>
          <a:off x="863111" y="166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91041</xdr:rowOff>
    </xdr:from>
    <xdr:to>
      <xdr:col>50</xdr:col>
      <xdr:colOff>114300</xdr:colOff>
      <xdr:row>39</xdr:row>
      <xdr:rowOff>98878</xdr:rowOff>
    </xdr:to>
    <xdr:cxnSp macro="">
      <xdr:nvCxnSpPr>
        <xdr:cNvPr id="295" name="直線コネクタ 294"/>
        <xdr:cNvCxnSpPr/>
      </xdr:nvCxnSpPr>
      <xdr:spPr>
        <a:xfrm>
          <a:off x="8750300" y="6606141"/>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158641</xdr:rowOff>
    </xdr:from>
    <xdr:to>
      <xdr:col>45</xdr:col>
      <xdr:colOff>177800</xdr:colOff>
      <xdr:row>38</xdr:row>
      <xdr:rowOff>91041</xdr:rowOff>
    </xdr:to>
    <xdr:cxnSp macro="">
      <xdr:nvCxnSpPr>
        <xdr:cNvPr id="298" name="直線コネクタ 297"/>
        <xdr:cNvCxnSpPr/>
      </xdr:nvCxnSpPr>
      <xdr:spPr>
        <a:xfrm>
          <a:off x="7861300" y="5987941"/>
          <a:ext cx="889000" cy="6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59363</xdr:rowOff>
    </xdr:from>
    <xdr:to>
      <xdr:col>41</xdr:col>
      <xdr:colOff>50800</xdr:colOff>
      <xdr:row>34</xdr:row>
      <xdr:rowOff>158641</xdr:rowOff>
    </xdr:to>
    <xdr:cxnSp macro="">
      <xdr:nvCxnSpPr>
        <xdr:cNvPr id="301" name="直線コネクタ 300"/>
        <xdr:cNvCxnSpPr/>
      </xdr:nvCxnSpPr>
      <xdr:spPr>
        <a:xfrm>
          <a:off x="6972300" y="5545763"/>
          <a:ext cx="889000" cy="4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40241</xdr:rowOff>
    </xdr:from>
    <xdr:to>
      <xdr:col>46</xdr:col>
      <xdr:colOff>38100</xdr:colOff>
      <xdr:row>38</xdr:row>
      <xdr:rowOff>141841</xdr:rowOff>
    </xdr:to>
    <xdr:sp macro="" textlink="">
      <xdr:nvSpPr>
        <xdr:cNvPr id="315" name="楕円 314"/>
        <xdr:cNvSpPr/>
      </xdr:nvSpPr>
      <xdr:spPr>
        <a:xfrm>
          <a:off x="8699500" y="65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132968</xdr:rowOff>
    </xdr:from>
    <xdr:ext cx="378565" cy="259045"/>
    <xdr:sp macro="" textlink="">
      <xdr:nvSpPr>
        <xdr:cNvPr id="316" name="テキスト ボックス 315"/>
        <xdr:cNvSpPr txBox="1"/>
      </xdr:nvSpPr>
      <xdr:spPr>
        <a:xfrm>
          <a:off x="8561017" y="664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107841</xdr:rowOff>
    </xdr:from>
    <xdr:to>
      <xdr:col>41</xdr:col>
      <xdr:colOff>101600</xdr:colOff>
      <xdr:row>35</xdr:row>
      <xdr:rowOff>37991</xdr:rowOff>
    </xdr:to>
    <xdr:sp macro="" textlink="">
      <xdr:nvSpPr>
        <xdr:cNvPr id="317" name="楕円 316"/>
        <xdr:cNvSpPr/>
      </xdr:nvSpPr>
      <xdr:spPr>
        <a:xfrm>
          <a:off x="7810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54518</xdr:rowOff>
    </xdr:from>
    <xdr:ext cx="469744" cy="259045"/>
    <xdr:sp macro="" textlink="">
      <xdr:nvSpPr>
        <xdr:cNvPr id="318" name="テキスト ボックス 317"/>
        <xdr:cNvSpPr txBox="1"/>
      </xdr:nvSpPr>
      <xdr:spPr>
        <a:xfrm>
          <a:off x="7626428"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8563</xdr:rowOff>
    </xdr:from>
    <xdr:to>
      <xdr:col>36</xdr:col>
      <xdr:colOff>165100</xdr:colOff>
      <xdr:row>32</xdr:row>
      <xdr:rowOff>110163</xdr:rowOff>
    </xdr:to>
    <xdr:sp macro="" textlink="">
      <xdr:nvSpPr>
        <xdr:cNvPr id="319" name="楕円 318"/>
        <xdr:cNvSpPr/>
      </xdr:nvSpPr>
      <xdr:spPr>
        <a:xfrm>
          <a:off x="6921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126690</xdr:rowOff>
    </xdr:from>
    <xdr:ext cx="469744" cy="259045"/>
    <xdr:sp macro="" textlink="">
      <xdr:nvSpPr>
        <xdr:cNvPr id="320" name="テキスト ボックス 319"/>
        <xdr:cNvSpPr txBox="1"/>
      </xdr:nvSpPr>
      <xdr:spPr>
        <a:xfrm>
          <a:off x="6737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97447</xdr:rowOff>
    </xdr:from>
    <xdr:to>
      <xdr:col>55</xdr:col>
      <xdr:colOff>0</xdr:colOff>
      <xdr:row>56</xdr:row>
      <xdr:rowOff>17875</xdr:rowOff>
    </xdr:to>
    <xdr:cxnSp macro="">
      <xdr:nvCxnSpPr>
        <xdr:cNvPr id="349" name="直線コネクタ 348"/>
        <xdr:cNvCxnSpPr/>
      </xdr:nvCxnSpPr>
      <xdr:spPr>
        <a:xfrm flipV="1">
          <a:off x="9639300" y="9527197"/>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3454</xdr:rowOff>
    </xdr:from>
    <xdr:to>
      <xdr:col>50</xdr:col>
      <xdr:colOff>114300</xdr:colOff>
      <xdr:row>56</xdr:row>
      <xdr:rowOff>17875</xdr:rowOff>
    </xdr:to>
    <xdr:cxnSp macro="">
      <xdr:nvCxnSpPr>
        <xdr:cNvPr id="352" name="直線コネクタ 351"/>
        <xdr:cNvCxnSpPr/>
      </xdr:nvCxnSpPr>
      <xdr:spPr>
        <a:xfrm>
          <a:off x="8750300" y="960465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80111</xdr:rowOff>
    </xdr:from>
    <xdr:to>
      <xdr:col>45</xdr:col>
      <xdr:colOff>177800</xdr:colOff>
      <xdr:row>56</xdr:row>
      <xdr:rowOff>3454</xdr:rowOff>
    </xdr:to>
    <xdr:cxnSp macro="">
      <xdr:nvCxnSpPr>
        <xdr:cNvPr id="355" name="直線コネクタ 354"/>
        <xdr:cNvCxnSpPr/>
      </xdr:nvCxnSpPr>
      <xdr:spPr>
        <a:xfrm>
          <a:off x="7861300" y="9509861"/>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137433</xdr:rowOff>
    </xdr:from>
    <xdr:to>
      <xdr:col>41</xdr:col>
      <xdr:colOff>50800</xdr:colOff>
      <xdr:row>55</xdr:row>
      <xdr:rowOff>80111</xdr:rowOff>
    </xdr:to>
    <xdr:cxnSp macro="">
      <xdr:nvCxnSpPr>
        <xdr:cNvPr id="358" name="直線コネクタ 357"/>
        <xdr:cNvCxnSpPr/>
      </xdr:nvCxnSpPr>
      <xdr:spPr>
        <a:xfrm>
          <a:off x="6972300" y="8709933"/>
          <a:ext cx="889000" cy="7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46647</xdr:rowOff>
    </xdr:from>
    <xdr:to>
      <xdr:col>55</xdr:col>
      <xdr:colOff>50800</xdr:colOff>
      <xdr:row>55</xdr:row>
      <xdr:rowOff>148247</xdr:rowOff>
    </xdr:to>
    <xdr:sp macro="" textlink="">
      <xdr:nvSpPr>
        <xdr:cNvPr id="368" name="楕円 367"/>
        <xdr:cNvSpPr/>
      </xdr:nvSpPr>
      <xdr:spPr>
        <a:xfrm>
          <a:off x="10426700" y="94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69524</xdr:rowOff>
    </xdr:from>
    <xdr:ext cx="534377" cy="259045"/>
    <xdr:sp macro="" textlink="">
      <xdr:nvSpPr>
        <xdr:cNvPr id="369" name="農林水産業費該当値テキスト"/>
        <xdr:cNvSpPr txBox="1"/>
      </xdr:nvSpPr>
      <xdr:spPr>
        <a:xfrm>
          <a:off x="10528300" y="93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138525</xdr:rowOff>
    </xdr:from>
    <xdr:to>
      <xdr:col>50</xdr:col>
      <xdr:colOff>165100</xdr:colOff>
      <xdr:row>56</xdr:row>
      <xdr:rowOff>68675</xdr:rowOff>
    </xdr:to>
    <xdr:sp macro="" textlink="">
      <xdr:nvSpPr>
        <xdr:cNvPr id="370" name="楕円 369"/>
        <xdr:cNvSpPr/>
      </xdr:nvSpPr>
      <xdr:spPr>
        <a:xfrm>
          <a:off x="9588500" y="95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85202</xdr:rowOff>
    </xdr:from>
    <xdr:ext cx="534377" cy="259045"/>
    <xdr:sp macro="" textlink="">
      <xdr:nvSpPr>
        <xdr:cNvPr id="371" name="テキスト ボックス 370"/>
        <xdr:cNvSpPr txBox="1"/>
      </xdr:nvSpPr>
      <xdr:spPr>
        <a:xfrm>
          <a:off x="9372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124104</xdr:rowOff>
    </xdr:from>
    <xdr:to>
      <xdr:col>46</xdr:col>
      <xdr:colOff>38100</xdr:colOff>
      <xdr:row>56</xdr:row>
      <xdr:rowOff>54254</xdr:rowOff>
    </xdr:to>
    <xdr:sp macro="" textlink="">
      <xdr:nvSpPr>
        <xdr:cNvPr id="372" name="楕円 371"/>
        <xdr:cNvSpPr/>
      </xdr:nvSpPr>
      <xdr:spPr>
        <a:xfrm>
          <a:off x="8699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70781</xdr:rowOff>
    </xdr:from>
    <xdr:ext cx="534377" cy="259045"/>
    <xdr:sp macro="" textlink="">
      <xdr:nvSpPr>
        <xdr:cNvPr id="373" name="テキスト ボックス 372"/>
        <xdr:cNvSpPr txBox="1"/>
      </xdr:nvSpPr>
      <xdr:spPr>
        <a:xfrm>
          <a:off x="8483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29311</xdr:rowOff>
    </xdr:from>
    <xdr:to>
      <xdr:col>41</xdr:col>
      <xdr:colOff>101600</xdr:colOff>
      <xdr:row>55</xdr:row>
      <xdr:rowOff>130911</xdr:rowOff>
    </xdr:to>
    <xdr:sp macro="" textlink="">
      <xdr:nvSpPr>
        <xdr:cNvPr id="374" name="楕円 373"/>
        <xdr:cNvSpPr/>
      </xdr:nvSpPr>
      <xdr:spPr>
        <a:xfrm>
          <a:off x="7810500" y="9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147438</xdr:rowOff>
    </xdr:from>
    <xdr:ext cx="534377" cy="259045"/>
    <xdr:sp macro="" textlink="">
      <xdr:nvSpPr>
        <xdr:cNvPr id="375" name="テキスト ボックス 374"/>
        <xdr:cNvSpPr txBox="1"/>
      </xdr:nvSpPr>
      <xdr:spPr>
        <a:xfrm>
          <a:off x="7594111" y="9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86633</xdr:rowOff>
    </xdr:from>
    <xdr:to>
      <xdr:col>36</xdr:col>
      <xdr:colOff>165100</xdr:colOff>
      <xdr:row>51</xdr:row>
      <xdr:rowOff>16783</xdr:rowOff>
    </xdr:to>
    <xdr:sp macro="" textlink="">
      <xdr:nvSpPr>
        <xdr:cNvPr id="376" name="楕円 375"/>
        <xdr:cNvSpPr/>
      </xdr:nvSpPr>
      <xdr:spPr>
        <a:xfrm>
          <a:off x="6921500" y="86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33310</xdr:rowOff>
    </xdr:from>
    <xdr:ext cx="534377" cy="259045"/>
    <xdr:sp macro="" textlink="">
      <xdr:nvSpPr>
        <xdr:cNvPr id="377" name="テキスト ボックス 376"/>
        <xdr:cNvSpPr txBox="1"/>
      </xdr:nvSpPr>
      <xdr:spPr>
        <a:xfrm>
          <a:off x="6705111" y="84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1092</xdr:rowOff>
    </xdr:from>
    <xdr:to>
      <xdr:col>55</xdr:col>
      <xdr:colOff>0</xdr:colOff>
      <xdr:row>74</xdr:row>
      <xdr:rowOff>74473</xdr:rowOff>
    </xdr:to>
    <xdr:cxnSp macro="">
      <xdr:nvCxnSpPr>
        <xdr:cNvPr id="406" name="直線コネクタ 405"/>
        <xdr:cNvCxnSpPr/>
      </xdr:nvCxnSpPr>
      <xdr:spPr>
        <a:xfrm flipV="1">
          <a:off x="9639300" y="12002592"/>
          <a:ext cx="8382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74473</xdr:rowOff>
    </xdr:from>
    <xdr:to>
      <xdr:col>50</xdr:col>
      <xdr:colOff>114300</xdr:colOff>
      <xdr:row>77</xdr:row>
      <xdr:rowOff>63957</xdr:rowOff>
    </xdr:to>
    <xdr:cxnSp macro="">
      <xdr:nvCxnSpPr>
        <xdr:cNvPr id="409" name="直線コネクタ 408"/>
        <xdr:cNvCxnSpPr/>
      </xdr:nvCxnSpPr>
      <xdr:spPr>
        <a:xfrm flipV="1">
          <a:off x="8750300" y="12761773"/>
          <a:ext cx="889000" cy="5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63957</xdr:rowOff>
    </xdr:from>
    <xdr:to>
      <xdr:col>45</xdr:col>
      <xdr:colOff>177800</xdr:colOff>
      <xdr:row>77</xdr:row>
      <xdr:rowOff>98247</xdr:rowOff>
    </xdr:to>
    <xdr:cxnSp macro="">
      <xdr:nvCxnSpPr>
        <xdr:cNvPr id="412" name="直線コネクタ 411"/>
        <xdr:cNvCxnSpPr/>
      </xdr:nvCxnSpPr>
      <xdr:spPr>
        <a:xfrm flipV="1">
          <a:off x="7861300" y="132656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98247</xdr:rowOff>
    </xdr:from>
    <xdr:to>
      <xdr:col>41</xdr:col>
      <xdr:colOff>50800</xdr:colOff>
      <xdr:row>78</xdr:row>
      <xdr:rowOff>23991</xdr:rowOff>
    </xdr:to>
    <xdr:cxnSp macro="">
      <xdr:nvCxnSpPr>
        <xdr:cNvPr id="415" name="直線コネクタ 414"/>
        <xdr:cNvCxnSpPr/>
      </xdr:nvCxnSpPr>
      <xdr:spPr>
        <a:xfrm flipV="1">
          <a:off x="6972300" y="13299897"/>
          <a:ext cx="889000" cy="9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121742</xdr:rowOff>
    </xdr:from>
    <xdr:to>
      <xdr:col>55</xdr:col>
      <xdr:colOff>50800</xdr:colOff>
      <xdr:row>70</xdr:row>
      <xdr:rowOff>51892</xdr:rowOff>
    </xdr:to>
    <xdr:sp macro="" textlink="">
      <xdr:nvSpPr>
        <xdr:cNvPr id="425" name="楕円 424"/>
        <xdr:cNvSpPr/>
      </xdr:nvSpPr>
      <xdr:spPr>
        <a:xfrm>
          <a:off x="10426700" y="11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74769</xdr:rowOff>
    </xdr:from>
    <xdr:ext cx="534377" cy="259045"/>
    <xdr:sp macro="" textlink="">
      <xdr:nvSpPr>
        <xdr:cNvPr id="426" name="商工費該当値テキスト"/>
        <xdr:cNvSpPr txBox="1"/>
      </xdr:nvSpPr>
      <xdr:spPr>
        <a:xfrm>
          <a:off x="10528300" y="11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23673</xdr:rowOff>
    </xdr:from>
    <xdr:to>
      <xdr:col>50</xdr:col>
      <xdr:colOff>165100</xdr:colOff>
      <xdr:row>74</xdr:row>
      <xdr:rowOff>125273</xdr:rowOff>
    </xdr:to>
    <xdr:sp macro="" textlink="">
      <xdr:nvSpPr>
        <xdr:cNvPr id="427" name="楕円 426"/>
        <xdr:cNvSpPr/>
      </xdr:nvSpPr>
      <xdr:spPr>
        <a:xfrm>
          <a:off x="9588500" y="127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141800</xdr:rowOff>
    </xdr:from>
    <xdr:ext cx="534377" cy="259045"/>
    <xdr:sp macro="" textlink="">
      <xdr:nvSpPr>
        <xdr:cNvPr id="428" name="テキスト ボックス 427"/>
        <xdr:cNvSpPr txBox="1"/>
      </xdr:nvSpPr>
      <xdr:spPr>
        <a:xfrm>
          <a:off x="9372111" y="124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13157</xdr:rowOff>
    </xdr:from>
    <xdr:to>
      <xdr:col>46</xdr:col>
      <xdr:colOff>38100</xdr:colOff>
      <xdr:row>77</xdr:row>
      <xdr:rowOff>114757</xdr:rowOff>
    </xdr:to>
    <xdr:sp macro="" textlink="">
      <xdr:nvSpPr>
        <xdr:cNvPr id="429" name="楕円 428"/>
        <xdr:cNvSpPr/>
      </xdr:nvSpPr>
      <xdr:spPr>
        <a:xfrm>
          <a:off x="8699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105884</xdr:rowOff>
    </xdr:from>
    <xdr:ext cx="469744" cy="259045"/>
    <xdr:sp macro="" textlink="">
      <xdr:nvSpPr>
        <xdr:cNvPr id="430" name="テキスト ボックス 429"/>
        <xdr:cNvSpPr txBox="1"/>
      </xdr:nvSpPr>
      <xdr:spPr>
        <a:xfrm>
          <a:off x="8515428"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47447</xdr:rowOff>
    </xdr:from>
    <xdr:to>
      <xdr:col>41</xdr:col>
      <xdr:colOff>101600</xdr:colOff>
      <xdr:row>77</xdr:row>
      <xdr:rowOff>149047</xdr:rowOff>
    </xdr:to>
    <xdr:sp macro="" textlink="">
      <xdr:nvSpPr>
        <xdr:cNvPr id="431" name="楕円 430"/>
        <xdr:cNvSpPr/>
      </xdr:nvSpPr>
      <xdr:spPr>
        <a:xfrm>
          <a:off x="7810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140174</xdr:rowOff>
    </xdr:from>
    <xdr:ext cx="469744" cy="259045"/>
    <xdr:sp macro="" textlink="">
      <xdr:nvSpPr>
        <xdr:cNvPr id="432" name="テキスト ボックス 431"/>
        <xdr:cNvSpPr txBox="1"/>
      </xdr:nvSpPr>
      <xdr:spPr>
        <a:xfrm>
          <a:off x="7626428" y="133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144641</xdr:rowOff>
    </xdr:from>
    <xdr:to>
      <xdr:col>36</xdr:col>
      <xdr:colOff>165100</xdr:colOff>
      <xdr:row>78</xdr:row>
      <xdr:rowOff>74791</xdr:rowOff>
    </xdr:to>
    <xdr:sp macro="" textlink="">
      <xdr:nvSpPr>
        <xdr:cNvPr id="433" name="楕円 432"/>
        <xdr:cNvSpPr/>
      </xdr:nvSpPr>
      <xdr:spPr>
        <a:xfrm>
          <a:off x="6921500" y="133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65918</xdr:rowOff>
    </xdr:from>
    <xdr:ext cx="469744" cy="259045"/>
    <xdr:sp macro="" textlink="">
      <xdr:nvSpPr>
        <xdr:cNvPr id="434" name="テキスト ボックス 433"/>
        <xdr:cNvSpPr txBox="1"/>
      </xdr:nvSpPr>
      <xdr:spPr>
        <a:xfrm>
          <a:off x="6737428" y="134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149661</xdr:rowOff>
    </xdr:from>
    <xdr:to>
      <xdr:col>55</xdr:col>
      <xdr:colOff>0</xdr:colOff>
      <xdr:row>96</xdr:row>
      <xdr:rowOff>161776</xdr:rowOff>
    </xdr:to>
    <xdr:cxnSp macro="">
      <xdr:nvCxnSpPr>
        <xdr:cNvPr id="465" name="直線コネクタ 464"/>
        <xdr:cNvCxnSpPr/>
      </xdr:nvCxnSpPr>
      <xdr:spPr>
        <a:xfrm>
          <a:off x="9639300" y="1660886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94405</xdr:rowOff>
    </xdr:from>
    <xdr:to>
      <xdr:col>50</xdr:col>
      <xdr:colOff>114300</xdr:colOff>
      <xdr:row>96</xdr:row>
      <xdr:rowOff>149661</xdr:rowOff>
    </xdr:to>
    <xdr:cxnSp macro="">
      <xdr:nvCxnSpPr>
        <xdr:cNvPr id="468" name="直線コネクタ 467"/>
        <xdr:cNvCxnSpPr/>
      </xdr:nvCxnSpPr>
      <xdr:spPr>
        <a:xfrm>
          <a:off x="8750300" y="16553605"/>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159240</xdr:rowOff>
    </xdr:from>
    <xdr:to>
      <xdr:col>45</xdr:col>
      <xdr:colOff>177800</xdr:colOff>
      <xdr:row>96</xdr:row>
      <xdr:rowOff>94405</xdr:rowOff>
    </xdr:to>
    <xdr:cxnSp macro="">
      <xdr:nvCxnSpPr>
        <xdr:cNvPr id="471" name="直線コネクタ 470"/>
        <xdr:cNvCxnSpPr/>
      </xdr:nvCxnSpPr>
      <xdr:spPr>
        <a:xfrm>
          <a:off x="7861300" y="16446990"/>
          <a:ext cx="889000" cy="1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77412</xdr:rowOff>
    </xdr:from>
    <xdr:to>
      <xdr:col>41</xdr:col>
      <xdr:colOff>50800</xdr:colOff>
      <xdr:row>95</xdr:row>
      <xdr:rowOff>159240</xdr:rowOff>
    </xdr:to>
    <xdr:cxnSp macro="">
      <xdr:nvCxnSpPr>
        <xdr:cNvPr id="474" name="直線コネクタ 473"/>
        <xdr:cNvCxnSpPr/>
      </xdr:nvCxnSpPr>
      <xdr:spPr>
        <a:xfrm>
          <a:off x="6972300" y="1636516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110976</xdr:rowOff>
    </xdr:from>
    <xdr:to>
      <xdr:col>55</xdr:col>
      <xdr:colOff>50800</xdr:colOff>
      <xdr:row>97</xdr:row>
      <xdr:rowOff>41126</xdr:rowOff>
    </xdr:to>
    <xdr:sp macro="" textlink="">
      <xdr:nvSpPr>
        <xdr:cNvPr id="484" name="楕円 483"/>
        <xdr:cNvSpPr/>
      </xdr:nvSpPr>
      <xdr:spPr>
        <a:xfrm>
          <a:off x="10426700" y="165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89403</xdr:rowOff>
    </xdr:from>
    <xdr:ext cx="534377" cy="259045"/>
    <xdr:sp macro="" textlink="">
      <xdr:nvSpPr>
        <xdr:cNvPr id="485" name="土木費該当値テキスト"/>
        <xdr:cNvSpPr txBox="1"/>
      </xdr:nvSpPr>
      <xdr:spPr>
        <a:xfrm>
          <a:off x="10528300" y="165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98861</xdr:rowOff>
    </xdr:from>
    <xdr:to>
      <xdr:col>50</xdr:col>
      <xdr:colOff>165100</xdr:colOff>
      <xdr:row>97</xdr:row>
      <xdr:rowOff>29011</xdr:rowOff>
    </xdr:to>
    <xdr:sp macro="" textlink="">
      <xdr:nvSpPr>
        <xdr:cNvPr id="486" name="楕円 485"/>
        <xdr:cNvSpPr/>
      </xdr:nvSpPr>
      <xdr:spPr>
        <a:xfrm>
          <a:off x="958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20138</xdr:rowOff>
    </xdr:from>
    <xdr:ext cx="534377" cy="259045"/>
    <xdr:sp macro="" textlink="">
      <xdr:nvSpPr>
        <xdr:cNvPr id="487" name="テキスト ボックス 486"/>
        <xdr:cNvSpPr txBox="1"/>
      </xdr:nvSpPr>
      <xdr:spPr>
        <a:xfrm>
          <a:off x="9372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43605</xdr:rowOff>
    </xdr:from>
    <xdr:to>
      <xdr:col>46</xdr:col>
      <xdr:colOff>38100</xdr:colOff>
      <xdr:row>96</xdr:row>
      <xdr:rowOff>145205</xdr:rowOff>
    </xdr:to>
    <xdr:sp macro="" textlink="">
      <xdr:nvSpPr>
        <xdr:cNvPr id="488" name="楕円 487"/>
        <xdr:cNvSpPr/>
      </xdr:nvSpPr>
      <xdr:spPr>
        <a:xfrm>
          <a:off x="8699500" y="16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136332</xdr:rowOff>
    </xdr:from>
    <xdr:ext cx="534377" cy="259045"/>
    <xdr:sp macro="" textlink="">
      <xdr:nvSpPr>
        <xdr:cNvPr id="489" name="テキスト ボックス 488"/>
        <xdr:cNvSpPr txBox="1"/>
      </xdr:nvSpPr>
      <xdr:spPr>
        <a:xfrm>
          <a:off x="8483111" y="165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108440</xdr:rowOff>
    </xdr:from>
    <xdr:to>
      <xdr:col>41</xdr:col>
      <xdr:colOff>101600</xdr:colOff>
      <xdr:row>96</xdr:row>
      <xdr:rowOff>38590</xdr:rowOff>
    </xdr:to>
    <xdr:sp macro="" textlink="">
      <xdr:nvSpPr>
        <xdr:cNvPr id="490" name="楕円 489"/>
        <xdr:cNvSpPr/>
      </xdr:nvSpPr>
      <xdr:spPr>
        <a:xfrm>
          <a:off x="7810500" y="16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29717</xdr:rowOff>
    </xdr:from>
    <xdr:ext cx="534377" cy="259045"/>
    <xdr:sp macro="" textlink="">
      <xdr:nvSpPr>
        <xdr:cNvPr id="491" name="テキスト ボックス 490"/>
        <xdr:cNvSpPr txBox="1"/>
      </xdr:nvSpPr>
      <xdr:spPr>
        <a:xfrm>
          <a:off x="7594111" y="164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26612</xdr:rowOff>
    </xdr:from>
    <xdr:to>
      <xdr:col>36</xdr:col>
      <xdr:colOff>165100</xdr:colOff>
      <xdr:row>95</xdr:row>
      <xdr:rowOff>128212</xdr:rowOff>
    </xdr:to>
    <xdr:sp macro="" textlink="">
      <xdr:nvSpPr>
        <xdr:cNvPr id="492" name="楕円 491"/>
        <xdr:cNvSpPr/>
      </xdr:nvSpPr>
      <xdr:spPr>
        <a:xfrm>
          <a:off x="6921500" y="163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144739</xdr:rowOff>
    </xdr:from>
    <xdr:ext cx="534377" cy="259045"/>
    <xdr:sp macro="" textlink="">
      <xdr:nvSpPr>
        <xdr:cNvPr id="493" name="テキスト ボックス 492"/>
        <xdr:cNvSpPr txBox="1"/>
      </xdr:nvSpPr>
      <xdr:spPr>
        <a:xfrm>
          <a:off x="6705111" y="160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116764</xdr:rowOff>
    </xdr:from>
    <xdr:to>
      <xdr:col>85</xdr:col>
      <xdr:colOff>127000</xdr:colOff>
      <xdr:row>37</xdr:row>
      <xdr:rowOff>43136</xdr:rowOff>
    </xdr:to>
    <xdr:cxnSp macro="">
      <xdr:nvCxnSpPr>
        <xdr:cNvPr id="522" name="直線コネクタ 521"/>
        <xdr:cNvCxnSpPr/>
      </xdr:nvCxnSpPr>
      <xdr:spPr>
        <a:xfrm>
          <a:off x="15481300" y="6288964"/>
          <a:ext cx="8382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116764</xdr:rowOff>
    </xdr:from>
    <xdr:to>
      <xdr:col>81</xdr:col>
      <xdr:colOff>50800</xdr:colOff>
      <xdr:row>36</xdr:row>
      <xdr:rowOff>170313</xdr:rowOff>
    </xdr:to>
    <xdr:cxnSp macro="">
      <xdr:nvCxnSpPr>
        <xdr:cNvPr id="525" name="直線コネクタ 524"/>
        <xdr:cNvCxnSpPr/>
      </xdr:nvCxnSpPr>
      <xdr:spPr>
        <a:xfrm flipV="1">
          <a:off x="14592300" y="6288964"/>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170313</xdr:rowOff>
    </xdr:from>
    <xdr:to>
      <xdr:col>76</xdr:col>
      <xdr:colOff>114300</xdr:colOff>
      <xdr:row>37</xdr:row>
      <xdr:rowOff>27400</xdr:rowOff>
    </xdr:to>
    <xdr:cxnSp macro="">
      <xdr:nvCxnSpPr>
        <xdr:cNvPr id="528" name="直線コネクタ 527"/>
        <xdr:cNvCxnSpPr/>
      </xdr:nvCxnSpPr>
      <xdr:spPr>
        <a:xfrm flipV="1">
          <a:off x="13703300" y="634251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27400</xdr:rowOff>
    </xdr:from>
    <xdr:to>
      <xdr:col>71</xdr:col>
      <xdr:colOff>177800</xdr:colOff>
      <xdr:row>37</xdr:row>
      <xdr:rowOff>89256</xdr:rowOff>
    </xdr:to>
    <xdr:cxnSp macro="">
      <xdr:nvCxnSpPr>
        <xdr:cNvPr id="531" name="直線コネクタ 530"/>
        <xdr:cNvCxnSpPr/>
      </xdr:nvCxnSpPr>
      <xdr:spPr>
        <a:xfrm flipV="1">
          <a:off x="12814300" y="6371050"/>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163786</xdr:rowOff>
    </xdr:from>
    <xdr:to>
      <xdr:col>85</xdr:col>
      <xdr:colOff>177800</xdr:colOff>
      <xdr:row>37</xdr:row>
      <xdr:rowOff>93936</xdr:rowOff>
    </xdr:to>
    <xdr:sp macro="" textlink="">
      <xdr:nvSpPr>
        <xdr:cNvPr id="541" name="楕円 540"/>
        <xdr:cNvSpPr/>
      </xdr:nvSpPr>
      <xdr:spPr>
        <a:xfrm>
          <a:off x="16268700" y="63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78713</xdr:rowOff>
    </xdr:from>
    <xdr:ext cx="534377" cy="259045"/>
    <xdr:sp macro="" textlink="">
      <xdr:nvSpPr>
        <xdr:cNvPr id="542" name="消防費該当値テキスト"/>
        <xdr:cNvSpPr txBox="1"/>
      </xdr:nvSpPr>
      <xdr:spPr>
        <a:xfrm>
          <a:off x="16370300" y="6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65964</xdr:rowOff>
    </xdr:from>
    <xdr:to>
      <xdr:col>81</xdr:col>
      <xdr:colOff>101600</xdr:colOff>
      <xdr:row>36</xdr:row>
      <xdr:rowOff>167564</xdr:rowOff>
    </xdr:to>
    <xdr:sp macro="" textlink="">
      <xdr:nvSpPr>
        <xdr:cNvPr id="543" name="楕円 542"/>
        <xdr:cNvSpPr/>
      </xdr:nvSpPr>
      <xdr:spPr>
        <a:xfrm>
          <a:off x="15430500" y="62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12641</xdr:rowOff>
    </xdr:from>
    <xdr:ext cx="534377" cy="259045"/>
    <xdr:sp macro="" textlink="">
      <xdr:nvSpPr>
        <xdr:cNvPr id="544" name="テキスト ボックス 543"/>
        <xdr:cNvSpPr txBox="1"/>
      </xdr:nvSpPr>
      <xdr:spPr>
        <a:xfrm>
          <a:off x="15214111" y="60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119513</xdr:rowOff>
    </xdr:from>
    <xdr:to>
      <xdr:col>76</xdr:col>
      <xdr:colOff>165100</xdr:colOff>
      <xdr:row>37</xdr:row>
      <xdr:rowOff>49663</xdr:rowOff>
    </xdr:to>
    <xdr:sp macro="" textlink="">
      <xdr:nvSpPr>
        <xdr:cNvPr id="545" name="楕円 544"/>
        <xdr:cNvSpPr/>
      </xdr:nvSpPr>
      <xdr:spPr>
        <a:xfrm>
          <a:off x="14541500" y="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40790</xdr:rowOff>
    </xdr:from>
    <xdr:ext cx="534377" cy="259045"/>
    <xdr:sp macro="" textlink="">
      <xdr:nvSpPr>
        <xdr:cNvPr id="546" name="テキスト ボックス 545"/>
        <xdr:cNvSpPr txBox="1"/>
      </xdr:nvSpPr>
      <xdr:spPr>
        <a:xfrm>
          <a:off x="14325111" y="6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148050</xdr:rowOff>
    </xdr:from>
    <xdr:to>
      <xdr:col>72</xdr:col>
      <xdr:colOff>38100</xdr:colOff>
      <xdr:row>37</xdr:row>
      <xdr:rowOff>78200</xdr:rowOff>
    </xdr:to>
    <xdr:sp macro="" textlink="">
      <xdr:nvSpPr>
        <xdr:cNvPr id="547" name="楕円 546"/>
        <xdr:cNvSpPr/>
      </xdr:nvSpPr>
      <xdr:spPr>
        <a:xfrm>
          <a:off x="13652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69327</xdr:rowOff>
    </xdr:from>
    <xdr:ext cx="534377" cy="259045"/>
    <xdr:sp macro="" textlink="">
      <xdr:nvSpPr>
        <xdr:cNvPr id="548" name="テキスト ボックス 547"/>
        <xdr:cNvSpPr txBox="1"/>
      </xdr:nvSpPr>
      <xdr:spPr>
        <a:xfrm>
          <a:off x="13436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38456</xdr:rowOff>
    </xdr:from>
    <xdr:to>
      <xdr:col>67</xdr:col>
      <xdr:colOff>101600</xdr:colOff>
      <xdr:row>37</xdr:row>
      <xdr:rowOff>140056</xdr:rowOff>
    </xdr:to>
    <xdr:sp macro="" textlink="">
      <xdr:nvSpPr>
        <xdr:cNvPr id="549" name="楕円 548"/>
        <xdr:cNvSpPr/>
      </xdr:nvSpPr>
      <xdr:spPr>
        <a:xfrm>
          <a:off x="12763500" y="63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131183</xdr:rowOff>
    </xdr:from>
    <xdr:ext cx="534377" cy="259045"/>
    <xdr:sp macro="" textlink="">
      <xdr:nvSpPr>
        <xdr:cNvPr id="550" name="テキスト ボックス 549"/>
        <xdr:cNvSpPr txBox="1"/>
      </xdr:nvSpPr>
      <xdr:spPr>
        <a:xfrm>
          <a:off x="12547111" y="6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70858</xdr:rowOff>
    </xdr:from>
    <xdr:to>
      <xdr:col>85</xdr:col>
      <xdr:colOff>127000</xdr:colOff>
      <xdr:row>55</xdr:row>
      <xdr:rowOff>134687</xdr:rowOff>
    </xdr:to>
    <xdr:cxnSp macro="">
      <xdr:nvCxnSpPr>
        <xdr:cNvPr id="582" name="直線コネクタ 581"/>
        <xdr:cNvCxnSpPr/>
      </xdr:nvCxnSpPr>
      <xdr:spPr>
        <a:xfrm flipV="1">
          <a:off x="15481300" y="9329158"/>
          <a:ext cx="838200" cy="2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87040</xdr:rowOff>
    </xdr:from>
    <xdr:to>
      <xdr:col>81</xdr:col>
      <xdr:colOff>50800</xdr:colOff>
      <xdr:row>55</xdr:row>
      <xdr:rowOff>134687</xdr:rowOff>
    </xdr:to>
    <xdr:cxnSp macro="">
      <xdr:nvCxnSpPr>
        <xdr:cNvPr id="585" name="直線コネクタ 584"/>
        <xdr:cNvCxnSpPr/>
      </xdr:nvCxnSpPr>
      <xdr:spPr>
        <a:xfrm>
          <a:off x="14592300" y="8830990"/>
          <a:ext cx="889000" cy="7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87040</xdr:rowOff>
    </xdr:from>
    <xdr:to>
      <xdr:col>76</xdr:col>
      <xdr:colOff>114300</xdr:colOff>
      <xdr:row>55</xdr:row>
      <xdr:rowOff>11570</xdr:rowOff>
    </xdr:to>
    <xdr:cxnSp macro="">
      <xdr:nvCxnSpPr>
        <xdr:cNvPr id="588" name="直線コネクタ 587"/>
        <xdr:cNvCxnSpPr/>
      </xdr:nvCxnSpPr>
      <xdr:spPr>
        <a:xfrm flipV="1">
          <a:off x="13703300" y="8830990"/>
          <a:ext cx="889000" cy="6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90" name="テキスト ボックス 589"/>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11570</xdr:rowOff>
    </xdr:from>
    <xdr:to>
      <xdr:col>71</xdr:col>
      <xdr:colOff>177800</xdr:colOff>
      <xdr:row>57</xdr:row>
      <xdr:rowOff>82158</xdr:rowOff>
    </xdr:to>
    <xdr:cxnSp macro="">
      <xdr:nvCxnSpPr>
        <xdr:cNvPr id="591" name="直線コネクタ 590"/>
        <xdr:cNvCxnSpPr/>
      </xdr:nvCxnSpPr>
      <xdr:spPr>
        <a:xfrm flipV="1">
          <a:off x="12814300" y="9441320"/>
          <a:ext cx="889000" cy="4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20058</xdr:rowOff>
    </xdr:from>
    <xdr:to>
      <xdr:col>85</xdr:col>
      <xdr:colOff>177800</xdr:colOff>
      <xdr:row>54</xdr:row>
      <xdr:rowOff>121658</xdr:rowOff>
    </xdr:to>
    <xdr:sp macro="" textlink="">
      <xdr:nvSpPr>
        <xdr:cNvPr id="601" name="楕円 600"/>
        <xdr:cNvSpPr/>
      </xdr:nvSpPr>
      <xdr:spPr>
        <a:xfrm>
          <a:off x="162687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42935</xdr:rowOff>
    </xdr:from>
    <xdr:ext cx="534377" cy="259045"/>
    <xdr:sp macro="" textlink="">
      <xdr:nvSpPr>
        <xdr:cNvPr id="602" name="教育費該当値テキスト"/>
        <xdr:cNvSpPr txBox="1"/>
      </xdr:nvSpPr>
      <xdr:spPr>
        <a:xfrm>
          <a:off x="16370300" y="912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83887</xdr:rowOff>
    </xdr:from>
    <xdr:to>
      <xdr:col>81</xdr:col>
      <xdr:colOff>101600</xdr:colOff>
      <xdr:row>56</xdr:row>
      <xdr:rowOff>14037</xdr:rowOff>
    </xdr:to>
    <xdr:sp macro="" textlink="">
      <xdr:nvSpPr>
        <xdr:cNvPr id="603" name="楕円 602"/>
        <xdr:cNvSpPr/>
      </xdr:nvSpPr>
      <xdr:spPr>
        <a:xfrm>
          <a:off x="15430500" y="95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30564</xdr:rowOff>
    </xdr:from>
    <xdr:ext cx="534377" cy="259045"/>
    <xdr:sp macro="" textlink="">
      <xdr:nvSpPr>
        <xdr:cNvPr id="604" name="テキスト ボックス 603"/>
        <xdr:cNvSpPr txBox="1"/>
      </xdr:nvSpPr>
      <xdr:spPr>
        <a:xfrm>
          <a:off x="15214111" y="92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36240</xdr:rowOff>
    </xdr:from>
    <xdr:to>
      <xdr:col>76</xdr:col>
      <xdr:colOff>165100</xdr:colOff>
      <xdr:row>51</xdr:row>
      <xdr:rowOff>137840</xdr:rowOff>
    </xdr:to>
    <xdr:sp macro="" textlink="">
      <xdr:nvSpPr>
        <xdr:cNvPr id="605" name="楕円 604"/>
        <xdr:cNvSpPr/>
      </xdr:nvSpPr>
      <xdr:spPr>
        <a:xfrm>
          <a:off x="14541500" y="87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154367</xdr:rowOff>
    </xdr:from>
    <xdr:ext cx="599010" cy="259045"/>
    <xdr:sp macro="" textlink="">
      <xdr:nvSpPr>
        <xdr:cNvPr id="606" name="テキスト ボックス 605"/>
        <xdr:cNvSpPr txBox="1"/>
      </xdr:nvSpPr>
      <xdr:spPr>
        <a:xfrm>
          <a:off x="14292795" y="855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132220</xdr:rowOff>
    </xdr:from>
    <xdr:to>
      <xdr:col>72</xdr:col>
      <xdr:colOff>38100</xdr:colOff>
      <xdr:row>55</xdr:row>
      <xdr:rowOff>62370</xdr:rowOff>
    </xdr:to>
    <xdr:sp macro="" textlink="">
      <xdr:nvSpPr>
        <xdr:cNvPr id="607" name="楕円 606"/>
        <xdr:cNvSpPr/>
      </xdr:nvSpPr>
      <xdr:spPr>
        <a:xfrm>
          <a:off x="13652500" y="93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78897</xdr:rowOff>
    </xdr:from>
    <xdr:ext cx="534377" cy="259045"/>
    <xdr:sp macro="" textlink="">
      <xdr:nvSpPr>
        <xdr:cNvPr id="608" name="テキスト ボックス 607"/>
        <xdr:cNvSpPr txBox="1"/>
      </xdr:nvSpPr>
      <xdr:spPr>
        <a:xfrm>
          <a:off x="13436111" y="91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31358</xdr:rowOff>
    </xdr:from>
    <xdr:to>
      <xdr:col>67</xdr:col>
      <xdr:colOff>101600</xdr:colOff>
      <xdr:row>57</xdr:row>
      <xdr:rowOff>132958</xdr:rowOff>
    </xdr:to>
    <xdr:sp macro="" textlink="">
      <xdr:nvSpPr>
        <xdr:cNvPr id="609" name="楕円 608"/>
        <xdr:cNvSpPr/>
      </xdr:nvSpPr>
      <xdr:spPr>
        <a:xfrm>
          <a:off x="127635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124085</xdr:rowOff>
    </xdr:from>
    <xdr:ext cx="534377" cy="259045"/>
    <xdr:sp macro="" textlink="">
      <xdr:nvSpPr>
        <xdr:cNvPr id="610" name="テキスト ボックス 609"/>
        <xdr:cNvSpPr txBox="1"/>
      </xdr:nvSpPr>
      <xdr:spPr>
        <a:xfrm>
          <a:off x="12547111" y="98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23194</xdr:rowOff>
    </xdr:from>
    <xdr:to>
      <xdr:col>85</xdr:col>
      <xdr:colOff>127000</xdr:colOff>
      <xdr:row>78</xdr:row>
      <xdr:rowOff>23605</xdr:rowOff>
    </xdr:to>
    <xdr:cxnSp macro="">
      <xdr:nvCxnSpPr>
        <xdr:cNvPr id="635" name="直線コネクタ 634"/>
        <xdr:cNvCxnSpPr/>
      </xdr:nvCxnSpPr>
      <xdr:spPr>
        <a:xfrm>
          <a:off x="15481300" y="1339629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23194</xdr:rowOff>
    </xdr:from>
    <xdr:to>
      <xdr:col>81</xdr:col>
      <xdr:colOff>50800</xdr:colOff>
      <xdr:row>78</xdr:row>
      <xdr:rowOff>25302</xdr:rowOff>
    </xdr:to>
    <xdr:cxnSp macro="">
      <xdr:nvCxnSpPr>
        <xdr:cNvPr id="638" name="直線コネクタ 637"/>
        <xdr:cNvCxnSpPr/>
      </xdr:nvCxnSpPr>
      <xdr:spPr>
        <a:xfrm flipV="1">
          <a:off x="14592300" y="13396294"/>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25091</xdr:rowOff>
    </xdr:from>
    <xdr:to>
      <xdr:col>76</xdr:col>
      <xdr:colOff>114300</xdr:colOff>
      <xdr:row>78</xdr:row>
      <xdr:rowOff>25302</xdr:rowOff>
    </xdr:to>
    <xdr:cxnSp macro="">
      <xdr:nvCxnSpPr>
        <xdr:cNvPr id="641" name="直線コネクタ 640"/>
        <xdr:cNvCxnSpPr/>
      </xdr:nvCxnSpPr>
      <xdr:spPr>
        <a:xfrm>
          <a:off x="13703300" y="1339819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24898</xdr:rowOff>
    </xdr:from>
    <xdr:to>
      <xdr:col>71</xdr:col>
      <xdr:colOff>177800</xdr:colOff>
      <xdr:row>78</xdr:row>
      <xdr:rowOff>25091</xdr:rowOff>
    </xdr:to>
    <xdr:cxnSp macro="">
      <xdr:nvCxnSpPr>
        <xdr:cNvPr id="644" name="直線コネクタ 643"/>
        <xdr:cNvCxnSpPr/>
      </xdr:nvCxnSpPr>
      <xdr:spPr>
        <a:xfrm>
          <a:off x="12814300" y="13397998"/>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144255</xdr:rowOff>
    </xdr:from>
    <xdr:to>
      <xdr:col>85</xdr:col>
      <xdr:colOff>177800</xdr:colOff>
      <xdr:row>78</xdr:row>
      <xdr:rowOff>74405</xdr:rowOff>
    </xdr:to>
    <xdr:sp macro="" textlink="">
      <xdr:nvSpPr>
        <xdr:cNvPr id="654" name="楕円 653"/>
        <xdr:cNvSpPr/>
      </xdr:nvSpPr>
      <xdr:spPr>
        <a:xfrm>
          <a:off x="162687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5" name="災害復旧費該当値テキスト"/>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143844</xdr:rowOff>
    </xdr:from>
    <xdr:to>
      <xdr:col>81</xdr:col>
      <xdr:colOff>101600</xdr:colOff>
      <xdr:row>78</xdr:row>
      <xdr:rowOff>73994</xdr:rowOff>
    </xdr:to>
    <xdr:sp macro="" textlink="">
      <xdr:nvSpPr>
        <xdr:cNvPr id="656" name="楕円 655"/>
        <xdr:cNvSpPr/>
      </xdr:nvSpPr>
      <xdr:spPr>
        <a:xfrm>
          <a:off x="15430500" y="133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65121</xdr:rowOff>
    </xdr:from>
    <xdr:ext cx="378565" cy="259045"/>
    <xdr:sp macro="" textlink="">
      <xdr:nvSpPr>
        <xdr:cNvPr id="657" name="テキスト ボックス 656"/>
        <xdr:cNvSpPr txBox="1"/>
      </xdr:nvSpPr>
      <xdr:spPr>
        <a:xfrm>
          <a:off x="15292017" y="1343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145952</xdr:rowOff>
    </xdr:from>
    <xdr:to>
      <xdr:col>76</xdr:col>
      <xdr:colOff>165100</xdr:colOff>
      <xdr:row>78</xdr:row>
      <xdr:rowOff>76102</xdr:rowOff>
    </xdr:to>
    <xdr:sp macro="" textlink="">
      <xdr:nvSpPr>
        <xdr:cNvPr id="658" name="楕円 657"/>
        <xdr:cNvSpPr/>
      </xdr:nvSpPr>
      <xdr:spPr>
        <a:xfrm>
          <a:off x="14541500" y="13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67229</xdr:rowOff>
    </xdr:from>
    <xdr:ext cx="313932" cy="259045"/>
    <xdr:sp macro="" textlink="">
      <xdr:nvSpPr>
        <xdr:cNvPr id="659" name="テキスト ボックス 658"/>
        <xdr:cNvSpPr txBox="1"/>
      </xdr:nvSpPr>
      <xdr:spPr>
        <a:xfrm>
          <a:off x="14435333" y="13440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145741</xdr:rowOff>
    </xdr:from>
    <xdr:to>
      <xdr:col>72</xdr:col>
      <xdr:colOff>38100</xdr:colOff>
      <xdr:row>78</xdr:row>
      <xdr:rowOff>75891</xdr:rowOff>
    </xdr:to>
    <xdr:sp macro="" textlink="">
      <xdr:nvSpPr>
        <xdr:cNvPr id="660" name="楕円 659"/>
        <xdr:cNvSpPr/>
      </xdr:nvSpPr>
      <xdr:spPr>
        <a:xfrm>
          <a:off x="13652500" y="13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67018</xdr:rowOff>
    </xdr:from>
    <xdr:ext cx="313932" cy="259045"/>
    <xdr:sp macro="" textlink="">
      <xdr:nvSpPr>
        <xdr:cNvPr id="661" name="テキスト ボックス 660"/>
        <xdr:cNvSpPr txBox="1"/>
      </xdr:nvSpPr>
      <xdr:spPr>
        <a:xfrm>
          <a:off x="13546333" y="13440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145548</xdr:rowOff>
    </xdr:from>
    <xdr:to>
      <xdr:col>67</xdr:col>
      <xdr:colOff>101600</xdr:colOff>
      <xdr:row>78</xdr:row>
      <xdr:rowOff>75698</xdr:rowOff>
    </xdr:to>
    <xdr:sp macro="" textlink="">
      <xdr:nvSpPr>
        <xdr:cNvPr id="662" name="楕円 661"/>
        <xdr:cNvSpPr/>
      </xdr:nvSpPr>
      <xdr:spPr>
        <a:xfrm>
          <a:off x="12763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66825</xdr:rowOff>
    </xdr:from>
    <xdr:ext cx="313932" cy="259045"/>
    <xdr:sp macro="" textlink="">
      <xdr:nvSpPr>
        <xdr:cNvPr id="663" name="テキスト ボックス 662"/>
        <xdr:cNvSpPr txBox="1"/>
      </xdr:nvSpPr>
      <xdr:spPr>
        <a:xfrm>
          <a:off x="12657333" y="13439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2522</xdr:rowOff>
    </xdr:from>
    <xdr:to>
      <xdr:col>85</xdr:col>
      <xdr:colOff>127000</xdr:colOff>
      <xdr:row>97</xdr:row>
      <xdr:rowOff>3555</xdr:rowOff>
    </xdr:to>
    <xdr:cxnSp macro="">
      <xdr:nvCxnSpPr>
        <xdr:cNvPr id="690" name="直線コネクタ 689"/>
        <xdr:cNvCxnSpPr/>
      </xdr:nvCxnSpPr>
      <xdr:spPr>
        <a:xfrm>
          <a:off x="15481300" y="1663317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2522</xdr:rowOff>
    </xdr:from>
    <xdr:to>
      <xdr:col>81</xdr:col>
      <xdr:colOff>50800</xdr:colOff>
      <xdr:row>97</xdr:row>
      <xdr:rowOff>27265</xdr:rowOff>
    </xdr:to>
    <xdr:cxnSp macro="">
      <xdr:nvCxnSpPr>
        <xdr:cNvPr id="693" name="直線コネクタ 692"/>
        <xdr:cNvCxnSpPr/>
      </xdr:nvCxnSpPr>
      <xdr:spPr>
        <a:xfrm flipV="1">
          <a:off x="14592300" y="16633172"/>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22264</xdr:rowOff>
    </xdr:from>
    <xdr:to>
      <xdr:col>76</xdr:col>
      <xdr:colOff>114300</xdr:colOff>
      <xdr:row>97</xdr:row>
      <xdr:rowOff>27265</xdr:rowOff>
    </xdr:to>
    <xdr:cxnSp macro="">
      <xdr:nvCxnSpPr>
        <xdr:cNvPr id="696" name="直線コネクタ 695"/>
        <xdr:cNvCxnSpPr/>
      </xdr:nvCxnSpPr>
      <xdr:spPr>
        <a:xfrm>
          <a:off x="13703300" y="1665291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13083</xdr:rowOff>
    </xdr:from>
    <xdr:to>
      <xdr:col>71</xdr:col>
      <xdr:colOff>177800</xdr:colOff>
      <xdr:row>97</xdr:row>
      <xdr:rowOff>22264</xdr:rowOff>
    </xdr:to>
    <xdr:cxnSp macro="">
      <xdr:nvCxnSpPr>
        <xdr:cNvPr id="699" name="直線コネクタ 698"/>
        <xdr:cNvCxnSpPr/>
      </xdr:nvCxnSpPr>
      <xdr:spPr>
        <a:xfrm>
          <a:off x="12814300" y="1664373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124205</xdr:rowOff>
    </xdr:from>
    <xdr:to>
      <xdr:col>85</xdr:col>
      <xdr:colOff>177800</xdr:colOff>
      <xdr:row>97</xdr:row>
      <xdr:rowOff>54355</xdr:rowOff>
    </xdr:to>
    <xdr:sp macro="" textlink="">
      <xdr:nvSpPr>
        <xdr:cNvPr id="709" name="楕円 708"/>
        <xdr:cNvSpPr/>
      </xdr:nvSpPr>
      <xdr:spPr>
        <a:xfrm>
          <a:off x="16268700" y="165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102632</xdr:rowOff>
    </xdr:from>
    <xdr:ext cx="534377" cy="259045"/>
    <xdr:sp macro="" textlink="">
      <xdr:nvSpPr>
        <xdr:cNvPr id="710" name="公債費該当値テキスト"/>
        <xdr:cNvSpPr txBox="1"/>
      </xdr:nvSpPr>
      <xdr:spPr>
        <a:xfrm>
          <a:off x="16370300" y="165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123172</xdr:rowOff>
    </xdr:from>
    <xdr:to>
      <xdr:col>81</xdr:col>
      <xdr:colOff>101600</xdr:colOff>
      <xdr:row>97</xdr:row>
      <xdr:rowOff>53322</xdr:rowOff>
    </xdr:to>
    <xdr:sp macro="" textlink="">
      <xdr:nvSpPr>
        <xdr:cNvPr id="711" name="楕円 710"/>
        <xdr:cNvSpPr/>
      </xdr:nvSpPr>
      <xdr:spPr>
        <a:xfrm>
          <a:off x="15430500" y="16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44449</xdr:rowOff>
    </xdr:from>
    <xdr:ext cx="534377" cy="259045"/>
    <xdr:sp macro="" textlink="">
      <xdr:nvSpPr>
        <xdr:cNvPr id="712" name="テキスト ボックス 711"/>
        <xdr:cNvSpPr txBox="1"/>
      </xdr:nvSpPr>
      <xdr:spPr>
        <a:xfrm>
          <a:off x="15214111" y="16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147915</xdr:rowOff>
    </xdr:from>
    <xdr:to>
      <xdr:col>76</xdr:col>
      <xdr:colOff>165100</xdr:colOff>
      <xdr:row>97</xdr:row>
      <xdr:rowOff>78065</xdr:rowOff>
    </xdr:to>
    <xdr:sp macro="" textlink="">
      <xdr:nvSpPr>
        <xdr:cNvPr id="713" name="楕円 712"/>
        <xdr:cNvSpPr/>
      </xdr:nvSpPr>
      <xdr:spPr>
        <a:xfrm>
          <a:off x="14541500" y="166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69192</xdr:rowOff>
    </xdr:from>
    <xdr:ext cx="534377" cy="259045"/>
    <xdr:sp macro="" textlink="">
      <xdr:nvSpPr>
        <xdr:cNvPr id="714" name="テキスト ボックス 713"/>
        <xdr:cNvSpPr txBox="1"/>
      </xdr:nvSpPr>
      <xdr:spPr>
        <a:xfrm>
          <a:off x="14325111" y="166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142914</xdr:rowOff>
    </xdr:from>
    <xdr:to>
      <xdr:col>72</xdr:col>
      <xdr:colOff>38100</xdr:colOff>
      <xdr:row>97</xdr:row>
      <xdr:rowOff>73064</xdr:rowOff>
    </xdr:to>
    <xdr:sp macro="" textlink="">
      <xdr:nvSpPr>
        <xdr:cNvPr id="715" name="楕円 714"/>
        <xdr:cNvSpPr/>
      </xdr:nvSpPr>
      <xdr:spPr>
        <a:xfrm>
          <a:off x="13652500" y="166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64191</xdr:rowOff>
    </xdr:from>
    <xdr:ext cx="534377" cy="259045"/>
    <xdr:sp macro="" textlink="">
      <xdr:nvSpPr>
        <xdr:cNvPr id="716" name="テキスト ボックス 715"/>
        <xdr:cNvSpPr txBox="1"/>
      </xdr:nvSpPr>
      <xdr:spPr>
        <a:xfrm>
          <a:off x="13436111" y="166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133733</xdr:rowOff>
    </xdr:from>
    <xdr:to>
      <xdr:col>67</xdr:col>
      <xdr:colOff>101600</xdr:colOff>
      <xdr:row>97</xdr:row>
      <xdr:rowOff>63883</xdr:rowOff>
    </xdr:to>
    <xdr:sp macro="" textlink="">
      <xdr:nvSpPr>
        <xdr:cNvPr id="717" name="楕円 716"/>
        <xdr:cNvSpPr/>
      </xdr:nvSpPr>
      <xdr:spPr>
        <a:xfrm>
          <a:off x="12763500" y="165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55010</xdr:rowOff>
    </xdr:from>
    <xdr:ext cx="534377" cy="259045"/>
    <xdr:sp macro="" textlink="">
      <xdr:nvSpPr>
        <xdr:cNvPr id="718" name="テキスト ボックス 717"/>
        <xdr:cNvSpPr txBox="1"/>
      </xdr:nvSpPr>
      <xdr:spPr>
        <a:xfrm>
          <a:off x="12547111" y="166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ふるさと納税の増収により本寄付金が原資となるがんばる新富町応援基金の積立金により増加している。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商工費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ふるさと納税寄付金の増加に伴い職員の追加やふるさと納税の関連経費等が含まれるこゆ地域づくり推進機構補助金により増加している。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農林水産費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畜産クラスターに係る畜産・酪農収益力強化整備等特別対策事業補助金により増加している。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教育費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普通建設事業で上新田小学校建設事業や新田テニスコート改修事業を行ったことに増加している。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下がったものの継続的に黒字を確保できており、財政調整基金残高は適切な財源の確保と歳出の精査により取崩しを回避しており、前年度とほぼ同額を維持している。今後も厳しい財政状況が見込まれるため、事務事業の見直し・統廃合により歳出抑制を推進し、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及び公営企業会計等について、すべての会計が赤字を計上しておらず、連結実質赤字比率は生じていない。本町の歳入では地方交付税等の依存財源の比率が自主財源よりも高い事から国の動向を注視し、今後も各会計において、適正で健全な財政運営を行っていく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償還が終了した起債や据置期間のため元金償還額が少なかったことを要因として元利償還金は減少している。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据置期間終了や新規発行債の償還金発生により上昇すると見込まれる。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年度までで償還が終了したことによる大幅減となった。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今後は実質公債費比率（分子）の構造が改善されるよう、発行地方債の選択と発行額の抑制を考慮しながら、適切な財政運営に努める。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年度は、新規地方債発行額より元金償還額が上回ったため、地方債残高は前年に比べ減少している。</a:t>
          </a:r>
          <a:b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将来負担額（Ａ）の大半を占める地方債現在高の減少と、充当可能財源等（Ｂ）はふるさと納税基金の積立により充当可能基金が前年度を上回った事によって将来負担比率の分子は大きく減少している。</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将来の事業見通しや実質公債費比率とのバランスを考慮し、さらなる地方債現在高の減少と充当可能基金の増加を図るため、事業の見直し・廃止も含め適切な財政運営に努める。</a:t>
          </a:r>
          <a:b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財政調整基金、減債基金は同水準にて推移しているが、その他の特定目的基金が増加傾向となっている。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その他の特定目的基金の増加している理由としてはふるさと納税寄附金が毎年度増加した事により、寄附金を原資とした「がんばる新富町応援基金」が平成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年度末現在でに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百万円だったのに対し、平成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百万円と大幅な増となった事によるものである。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次年度以降、普通建設事業の増加が予定されており、その際に多額の基金繰入が見込まれるため、当面の基金残高は維持を図る事としている。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0" lang="ja-JP" altLang="en-US" sz="1400" b="0" i="0" u="none" strike="noStrike" kern="0" cap="none" spc="0" normalizeH="0" baseline="0" noProof="0">
              <a:ln>
                <a:noFill/>
              </a:ln>
              <a:solidFill>
                <a:prstClr val="black"/>
              </a:solidFill>
              <a:effectLst/>
              <a:uLnTx/>
              <a:uFillTx/>
              <a:latin typeface="+mn-lt"/>
              <a:cs typeface="+mn-cs"/>
            </a:rPr>
            <a:t>誇りと自信を持ち元気が出る人・ものづくり事業、安全・安心して生活できる地域づくり事業、夢と希望が膨らむ豊かな暮らしづくり事業等で寄付者が選択した事業。</a:t>
          </a:r>
          <a:endParaRPr kumimoji="0" lang="en-US"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cs typeface="+mn-cs"/>
            </a:rPr>
            <a:t>すこやか安心基金：乳幼児、児童生徒及び高校生等の医療費及び新富町多子世帯保育料等の助成</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cs typeface="+mn-cs"/>
            </a:rPr>
            <a:t>小中学校教育情報化整備基金：小中学校教育の情報化の環境整備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基金積立金の財源である「ふるさと納税」が今年度に大幅な増となった事から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百万円の積み立てを行った事により差引増となった。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はつらつ健康基金：再編関連訓練移転等交付金の創設に伴い、</a:t>
          </a:r>
          <a:r>
            <a:rPr kumimoji="0" lang="ja-JP" altLang="en-US" sz="1400" b="0" i="0" u="none" strike="noStrike" kern="0" cap="none" spc="0" normalizeH="0" baseline="0" noProof="0">
              <a:ln>
                <a:noFill/>
              </a:ln>
              <a:solidFill>
                <a:prstClr val="black"/>
              </a:solidFill>
              <a:effectLst/>
              <a:uLnTx/>
              <a:uFillTx/>
              <a:latin typeface="+mn-lt"/>
              <a:cs typeface="+mn-cs"/>
            </a:rPr>
            <a:t>町が実施する各種がん検診事業等への助成を行うため交付金より</a:t>
          </a:r>
          <a:r>
            <a:rPr kumimoji="0" lang="en-US" altLang="ja-JP" sz="1400" b="0" i="0" u="none" strike="noStrike" kern="0" cap="none" spc="0" normalizeH="0" baseline="0" noProof="0">
              <a:ln>
                <a:noFill/>
              </a:ln>
              <a:solidFill>
                <a:prstClr val="black"/>
              </a:solidFill>
              <a:effectLst/>
              <a:uLnTx/>
              <a:uFillTx/>
              <a:latin typeface="+mn-lt"/>
              <a:cs typeface="+mn-cs"/>
            </a:rPr>
            <a:t>30</a:t>
          </a:r>
          <a:r>
            <a:rPr kumimoji="0" lang="ja-JP" altLang="en-US" sz="1400" b="0" i="0" u="none" strike="noStrike" kern="0" cap="none" spc="0" normalizeH="0" baseline="0" noProof="0">
              <a:ln>
                <a:noFill/>
              </a:ln>
              <a:solidFill>
                <a:prstClr val="black"/>
              </a:solidFill>
              <a:effectLst/>
              <a:uLnTx/>
              <a:uFillTx/>
              <a:latin typeface="+mn-lt"/>
              <a:cs typeface="+mn-cs"/>
            </a:rPr>
            <a:t>百万円を積立し、</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当該基金を新たに造成した。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公衆無線</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LAN</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：再編関連訓練移転等交付金の創設に伴い、</a:t>
          </a:r>
          <a:r>
            <a:rPr kumimoji="0" lang="ja-JP" altLang="en-US" sz="1400" b="0" i="0" u="none" strike="noStrike" kern="0" cap="none" spc="0" normalizeH="0" baseline="0" noProof="0">
              <a:ln>
                <a:noFill/>
              </a:ln>
              <a:solidFill>
                <a:prstClr val="black"/>
              </a:solidFill>
              <a:effectLst/>
              <a:uLnTx/>
              <a:uFillTx/>
              <a:latin typeface="+mn-lt"/>
              <a:cs typeface="+mn-cs"/>
            </a:rPr>
            <a:t>災害時の通信手段の確保や公共施設への来訪者の利便性の向上を図るため整備を行った公衆無線</a:t>
          </a:r>
          <a:r>
            <a:rPr kumimoji="0" lang="en-US" altLang="ja-JP" sz="1400" b="0" i="0" u="none" strike="noStrike" kern="0" cap="none" spc="0" normalizeH="0" baseline="0" noProof="0">
              <a:ln>
                <a:noFill/>
              </a:ln>
              <a:solidFill>
                <a:prstClr val="black"/>
              </a:solidFill>
              <a:effectLst/>
              <a:uLnTx/>
              <a:uFillTx/>
              <a:latin typeface="+mn-lt"/>
              <a:cs typeface="+mn-cs"/>
            </a:rPr>
            <a:t>LAN</a:t>
          </a:r>
          <a:r>
            <a:rPr kumimoji="0" lang="ja-JP" altLang="en-US" sz="1400" b="0" i="0" u="none" strike="noStrike" kern="0" cap="none" spc="0" normalizeH="0" baseline="0" noProof="0">
              <a:ln>
                <a:noFill/>
              </a:ln>
              <a:solidFill>
                <a:prstClr val="black"/>
              </a:solidFill>
              <a:effectLst/>
              <a:uLnTx/>
              <a:uFillTx/>
              <a:latin typeface="+mn-lt"/>
              <a:cs typeface="+mn-cs"/>
            </a:rPr>
            <a:t>に係る運営経費のため交付金より</a:t>
          </a:r>
          <a:r>
            <a:rPr kumimoji="0" lang="en-US" altLang="ja-JP" sz="1400" b="0" i="0" u="none" strike="noStrike" kern="0" cap="none" spc="0" normalizeH="0" baseline="0" noProof="0">
              <a:ln>
                <a:noFill/>
              </a:ln>
              <a:solidFill>
                <a:prstClr val="black"/>
              </a:solidFill>
              <a:effectLst/>
              <a:uLnTx/>
              <a:uFillTx/>
              <a:latin typeface="+mn-lt"/>
              <a:cs typeface="+mn-cs"/>
            </a:rPr>
            <a:t>13</a:t>
          </a:r>
          <a:r>
            <a:rPr kumimoji="0" lang="ja-JP" altLang="en-US" sz="1400" b="0" i="0" u="none" strike="noStrike" kern="0" cap="none" spc="0" normalizeH="0" baseline="0" noProof="0">
              <a:ln>
                <a:noFill/>
              </a:ln>
              <a:solidFill>
                <a:prstClr val="black"/>
              </a:solidFill>
              <a:effectLst/>
              <a:uLnTx/>
              <a:uFillTx/>
              <a:latin typeface="+mn-lt"/>
              <a:cs typeface="+mn-cs"/>
            </a:rPr>
            <a:t>百万円を積立し、当該基金を新たに造成した。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ふるさと納税制度が広く認知されてきているため、今後も積立額は増加する見込みであるが、次年度以降はサッカースタジアム誘致事業等に伴う用地先行取得事業の実施のため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億円程度の取り崩しが予定されているため差引で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百万円程度の基金残高の増を見込んでいる。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か年では、約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億円の残高で推移しているため、大幅な加減は生じていない。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大規模自然災害などが生じた際の財源として、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億円は維持する方針であるが、地方交付税の減や社会保障経費の増等による財源不足にて繰入を余儀なくされる場合もあるため注視する必要がある。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近年では、繰入を行っていないため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百万円の残高で推移しているため、大幅な加減は生じていない。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経済状況の急激な変動が生じない限り、現在の残高を維持する事としている。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10279092</v>
      </c>
      <c r="BO4" s="403"/>
      <c r="BP4" s="403"/>
      <c r="BQ4" s="403"/>
      <c r="BR4" s="403"/>
      <c r="BS4" s="403"/>
      <c r="BT4" s="403"/>
      <c r="BU4" s="404"/>
      <c r="BV4" s="402">
        <v>9223579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7.5</v>
      </c>
      <c r="CU4" s="584"/>
      <c r="CV4" s="584"/>
      <c r="CW4" s="584"/>
      <c r="CX4" s="584"/>
      <c r="CY4" s="584"/>
      <c r="CZ4" s="584"/>
      <c r="DA4" s="585"/>
      <c r="DB4" s="583">
        <v>7.9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9956793</v>
      </c>
      <c r="BO5" s="408"/>
      <c r="BP5" s="408"/>
      <c r="BQ5" s="408"/>
      <c r="BR5" s="408"/>
      <c r="BS5" s="408"/>
      <c r="BT5" s="408"/>
      <c r="BU5" s="409"/>
      <c r="BV5" s="407">
        <v>8872723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89.9</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322299</v>
      </c>
      <c r="BO6" s="408"/>
      <c r="BP6" s="408"/>
      <c r="BQ6" s="408"/>
      <c r="BR6" s="408"/>
      <c r="BS6" s="408"/>
      <c r="BT6" s="408"/>
      <c r="BU6" s="409"/>
      <c r="BV6" s="407">
        <v>350856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94.3</v>
      </c>
      <c r="CU6" s="558"/>
      <c r="CV6" s="558"/>
      <c r="CW6" s="558"/>
      <c r="CX6" s="558"/>
      <c r="CY6" s="558"/>
      <c r="CZ6" s="558"/>
      <c r="DA6" s="559"/>
      <c r="DB6" s="557">
        <v>94.2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21369</v>
      </c>
      <c r="BO7" s="408"/>
      <c r="BP7" s="408"/>
      <c r="BQ7" s="408"/>
      <c r="BR7" s="408"/>
      <c r="BS7" s="408"/>
      <c r="BT7" s="408"/>
      <c r="BU7" s="409"/>
      <c r="BV7" s="407">
        <v>35313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3987147</v>
      </c>
      <c r="CU7" s="408"/>
      <c r="CV7" s="408"/>
      <c r="CW7" s="408"/>
      <c r="CX7" s="408"/>
      <c r="CY7" s="408"/>
      <c r="CZ7" s="408"/>
      <c r="DA7" s="409"/>
      <c r="DB7" s="407">
        <v>4010148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300930</v>
      </c>
      <c r="BO8" s="408"/>
      <c r="BP8" s="408"/>
      <c r="BQ8" s="408"/>
      <c r="BR8" s="408"/>
      <c r="BS8" s="408"/>
      <c r="BT8" s="408"/>
      <c r="BU8" s="409"/>
      <c r="BV8" s="407">
        <v>315543</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0.44</v>
      </c>
      <c r="CU8" s="521"/>
      <c r="CV8" s="521"/>
      <c r="CW8" s="521"/>
      <c r="CX8" s="521"/>
      <c r="CY8" s="521"/>
      <c r="CZ8" s="521"/>
      <c r="DA8" s="522"/>
      <c r="DB8" s="520">
        <v>0.42</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17373</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-14613</v>
      </c>
      <c r="BO9" s="408"/>
      <c r="BP9" s="408"/>
      <c r="BQ9" s="408"/>
      <c r="BR9" s="408"/>
      <c r="BS9" s="408"/>
      <c r="BT9" s="408"/>
      <c r="BU9" s="409"/>
      <c r="BV9" s="407">
        <v>-122738</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9</v>
      </c>
      <c r="CU9" s="378"/>
      <c r="CV9" s="378"/>
      <c r="CW9" s="378"/>
      <c r="CX9" s="378"/>
      <c r="CY9" s="378"/>
      <c r="CZ9" s="378"/>
      <c r="DA9" s="379"/>
      <c r="DB9" s="377">
        <v>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18092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108</v>
      </c>
      <c r="AV10" s="465"/>
      <c r="AW10" s="465"/>
      <c r="AX10" s="465"/>
      <c r="AY10" s="387" t="s">
        <v>113</v>
      </c>
      <c r="AZ10" s="388"/>
      <c r="BA10" s="388"/>
      <c r="BB10" s="388"/>
      <c r="BC10" s="388"/>
      <c r="BD10" s="388"/>
      <c r="BE10" s="388"/>
      <c r="BF10" s="388"/>
      <c r="BG10" s="388"/>
      <c r="BH10" s="388"/>
      <c r="BI10" s="388"/>
      <c r="BJ10" s="388"/>
      <c r="BK10" s="388"/>
      <c r="BL10" s="388"/>
      <c r="BM10" s="389"/>
      <c r="BN10" s="407">
        <v>130</v>
      </c>
      <c r="BO10" s="408"/>
      <c r="BP10" s="408"/>
      <c r="BQ10" s="408"/>
      <c r="BR10" s="408"/>
      <c r="BS10" s="408"/>
      <c r="BT10" s="408"/>
      <c r="BU10" s="409"/>
      <c r="BV10" s="407">
        <v>40190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17595</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17504</v>
      </c>
      <c r="S13" s="511"/>
      <c r="T13" s="511"/>
      <c r="U13" s="511"/>
      <c r="V13" s="512"/>
      <c r="W13" s="498" t="s">
        <v>132</v>
      </c>
      <c r="X13" s="420"/>
      <c r="Y13" s="420"/>
      <c r="Z13" s="420"/>
      <c r="AA13" s="420"/>
      <c r="AB13" s="421"/>
      <c r="AC13" s="383">
        <v>1739</v>
      </c>
      <c r="AD13" s="384"/>
      <c r="AE13" s="384"/>
      <c r="AF13" s="384"/>
      <c r="AG13" s="385"/>
      <c r="AH13" s="383">
        <v>1759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-14483</v>
      </c>
      <c r="BO13" s="408"/>
      <c r="BP13" s="408"/>
      <c r="BQ13" s="408"/>
      <c r="BR13" s="408"/>
      <c r="BS13" s="408"/>
      <c r="BT13" s="408"/>
      <c r="BU13" s="409"/>
      <c r="BV13" s="407">
        <v>-82548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9.1</v>
      </c>
      <c r="CU13" s="378"/>
      <c r="CV13" s="378"/>
      <c r="CW13" s="378"/>
      <c r="CX13" s="378"/>
      <c r="CY13" s="378"/>
      <c r="CZ13" s="378"/>
      <c r="DA13" s="379"/>
      <c r="DB13" s="377">
        <v>8.5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17791</v>
      </c>
      <c r="S14" s="511"/>
      <c r="T14" s="511"/>
      <c r="U14" s="511"/>
      <c r="V14" s="512"/>
      <c r="W14" s="513"/>
      <c r="X14" s="423"/>
      <c r="Y14" s="423"/>
      <c r="Z14" s="423"/>
      <c r="AA14" s="423"/>
      <c r="AB14" s="424"/>
      <c r="AC14" s="503">
        <v>19.100000000000001</v>
      </c>
      <c r="AD14" s="504"/>
      <c r="AE14" s="504"/>
      <c r="AF14" s="504"/>
      <c r="AG14" s="505"/>
      <c r="AH14" s="503">
        <v>19.3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30.5</v>
      </c>
      <c r="CU14" s="515"/>
      <c r="CV14" s="515"/>
      <c r="CW14" s="515"/>
      <c r="CX14" s="515"/>
      <c r="CY14" s="515"/>
      <c r="CZ14" s="515"/>
      <c r="DA14" s="516"/>
      <c r="DB14" s="514">
        <v>42.4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17723</v>
      </c>
      <c r="S15" s="511"/>
      <c r="T15" s="511"/>
      <c r="U15" s="511"/>
      <c r="V15" s="512"/>
      <c r="W15" s="498" t="s">
        <v>140</v>
      </c>
      <c r="X15" s="420"/>
      <c r="Y15" s="420"/>
      <c r="Z15" s="420"/>
      <c r="AA15" s="420"/>
      <c r="AB15" s="421"/>
      <c r="AC15" s="383">
        <v>1816</v>
      </c>
      <c r="AD15" s="384"/>
      <c r="AE15" s="384"/>
      <c r="AF15" s="384"/>
      <c r="AG15" s="385"/>
      <c r="AH15" s="383">
        <v>1941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1545723</v>
      </c>
      <c r="BO15" s="403"/>
      <c r="BP15" s="403"/>
      <c r="BQ15" s="403"/>
      <c r="BR15" s="403"/>
      <c r="BS15" s="403"/>
      <c r="BT15" s="403"/>
      <c r="BU15" s="404"/>
      <c r="BV15" s="402">
        <v>1521253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20</v>
      </c>
      <c r="AD16" s="504"/>
      <c r="AE16" s="504"/>
      <c r="AF16" s="504"/>
      <c r="AG16" s="505"/>
      <c r="AH16" s="503">
        <v>21.3</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3397241</v>
      </c>
      <c r="BO16" s="408"/>
      <c r="BP16" s="408"/>
      <c r="BQ16" s="408"/>
      <c r="BR16" s="408"/>
      <c r="BS16" s="408"/>
      <c r="BT16" s="408"/>
      <c r="BU16" s="409"/>
      <c r="BV16" s="407">
        <v>3441129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5530</v>
      </c>
      <c r="AD17" s="384"/>
      <c r="AE17" s="384"/>
      <c r="AF17" s="384"/>
      <c r="AG17" s="385"/>
      <c r="AH17" s="383">
        <v>5434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1942356</v>
      </c>
      <c r="BO17" s="408"/>
      <c r="BP17" s="408"/>
      <c r="BQ17" s="408"/>
      <c r="BR17" s="408"/>
      <c r="BS17" s="408"/>
      <c r="BT17" s="408"/>
      <c r="BU17" s="409"/>
      <c r="BV17" s="407">
        <v>1900420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61.53</v>
      </c>
      <c r="M18" s="472"/>
      <c r="N18" s="472"/>
      <c r="O18" s="472"/>
      <c r="P18" s="472"/>
      <c r="Q18" s="472"/>
      <c r="R18" s="473"/>
      <c r="S18" s="473"/>
      <c r="T18" s="473"/>
      <c r="U18" s="473"/>
      <c r="V18" s="474"/>
      <c r="W18" s="488"/>
      <c r="X18" s="489"/>
      <c r="Y18" s="489"/>
      <c r="Z18" s="489"/>
      <c r="AA18" s="489"/>
      <c r="AB18" s="499"/>
      <c r="AC18" s="371">
        <v>60.9</v>
      </c>
      <c r="AD18" s="372"/>
      <c r="AE18" s="372"/>
      <c r="AF18" s="372"/>
      <c r="AG18" s="475"/>
      <c r="AH18" s="371">
        <v>59.5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3741218</v>
      </c>
      <c r="BO18" s="408"/>
      <c r="BP18" s="408"/>
      <c r="BQ18" s="408"/>
      <c r="BR18" s="408"/>
      <c r="BS18" s="408"/>
      <c r="BT18" s="408"/>
      <c r="BU18" s="409"/>
      <c r="BV18" s="407">
        <v>3773904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282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6424482</v>
      </c>
      <c r="BO19" s="408"/>
      <c r="BP19" s="408"/>
      <c r="BQ19" s="408"/>
      <c r="BR19" s="408"/>
      <c r="BS19" s="408"/>
      <c r="BT19" s="408"/>
      <c r="BU19" s="409"/>
      <c r="BV19" s="407">
        <v>5959249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6376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6257697</v>
      </c>
      <c r="BO23" s="408"/>
      <c r="BP23" s="408"/>
      <c r="BQ23" s="408"/>
      <c r="BR23" s="408"/>
      <c r="BS23" s="408"/>
      <c r="BT23" s="408"/>
      <c r="BU23" s="409"/>
      <c r="BV23" s="407">
        <v>6396987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7030</v>
      </c>
      <c r="R24" s="384"/>
      <c r="S24" s="384"/>
      <c r="T24" s="384"/>
      <c r="U24" s="384"/>
      <c r="V24" s="385"/>
      <c r="W24" s="449"/>
      <c r="X24" s="440"/>
      <c r="Y24" s="441"/>
      <c r="Z24" s="380" t="s">
        <v>164</v>
      </c>
      <c r="AA24" s="381"/>
      <c r="AB24" s="381"/>
      <c r="AC24" s="381"/>
      <c r="AD24" s="381"/>
      <c r="AE24" s="381"/>
      <c r="AF24" s="381"/>
      <c r="AG24" s="382"/>
      <c r="AH24" s="383">
        <v>130</v>
      </c>
      <c r="AI24" s="384"/>
      <c r="AJ24" s="384"/>
      <c r="AK24" s="384"/>
      <c r="AL24" s="385"/>
      <c r="AM24" s="383">
        <v>395070</v>
      </c>
      <c r="AN24" s="384"/>
      <c r="AO24" s="384"/>
      <c r="AP24" s="384"/>
      <c r="AQ24" s="384"/>
      <c r="AR24" s="385"/>
      <c r="AS24" s="383">
        <v>3039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4891360</v>
      </c>
      <c r="BO24" s="408"/>
      <c r="BP24" s="408"/>
      <c r="BQ24" s="408"/>
      <c r="BR24" s="408"/>
      <c r="BS24" s="408"/>
      <c r="BT24" s="408"/>
      <c r="BU24" s="409"/>
      <c r="BV24" s="407">
        <v>4968225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5650</v>
      </c>
      <c r="R25" s="384"/>
      <c r="S25" s="384"/>
      <c r="T25" s="384"/>
      <c r="U25" s="384"/>
      <c r="V25" s="385"/>
      <c r="W25" s="449"/>
      <c r="X25" s="440"/>
      <c r="Y25" s="441"/>
      <c r="Z25" s="380" t="s">
        <v>167</v>
      </c>
      <c r="AA25" s="381"/>
      <c r="AB25" s="381"/>
      <c r="AC25" s="381"/>
      <c r="AD25" s="381"/>
      <c r="AE25" s="381"/>
      <c r="AF25" s="381"/>
      <c r="AG25" s="382"/>
      <c r="AH25" s="383" t="s">
        <v>130</v>
      </c>
      <c r="AI25" s="384"/>
      <c r="AJ25" s="384"/>
      <c r="AK25" s="384"/>
      <c r="AL25" s="385"/>
      <c r="AM25" s="383" t="s">
        <v>130</v>
      </c>
      <c r="AN25" s="384"/>
      <c r="AO25" s="384"/>
      <c r="AP25" s="384"/>
      <c r="AQ25" s="384"/>
      <c r="AR25" s="385"/>
      <c r="AS25" s="383" t="s">
        <v>130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581060</v>
      </c>
      <c r="BO25" s="403"/>
      <c r="BP25" s="403"/>
      <c r="BQ25" s="403"/>
      <c r="BR25" s="403"/>
      <c r="BS25" s="403"/>
      <c r="BT25" s="403"/>
      <c r="BU25" s="404"/>
      <c r="BV25" s="402">
        <v>434673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5350</v>
      </c>
      <c r="R26" s="384"/>
      <c r="S26" s="384"/>
      <c r="T26" s="384"/>
      <c r="U26" s="384"/>
      <c r="V26" s="385"/>
      <c r="W26" s="449"/>
      <c r="X26" s="440"/>
      <c r="Y26" s="441"/>
      <c r="Z26" s="380" t="s">
        <v>170</v>
      </c>
      <c r="AA26" s="462"/>
      <c r="AB26" s="462"/>
      <c r="AC26" s="462"/>
      <c r="AD26" s="462"/>
      <c r="AE26" s="462"/>
      <c r="AF26" s="462"/>
      <c r="AG26" s="463"/>
      <c r="AH26" s="383">
        <v>3</v>
      </c>
      <c r="AI26" s="384"/>
      <c r="AJ26" s="384"/>
      <c r="AK26" s="384"/>
      <c r="AL26" s="385"/>
      <c r="AM26" s="383">
        <v>9417</v>
      </c>
      <c r="AN26" s="384"/>
      <c r="AO26" s="384"/>
      <c r="AP26" s="384"/>
      <c r="AQ26" s="384"/>
      <c r="AR26" s="385"/>
      <c r="AS26" s="383">
        <v>3139</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3030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174</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193846</v>
      </c>
      <c r="BO27" s="411"/>
      <c r="BP27" s="411"/>
      <c r="BQ27" s="411"/>
      <c r="BR27" s="411"/>
      <c r="BS27" s="411"/>
      <c r="BT27" s="411"/>
      <c r="BU27" s="412"/>
      <c r="BV27" s="410">
        <v>193812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2270</v>
      </c>
      <c r="R28" s="384"/>
      <c r="S28" s="384"/>
      <c r="T28" s="384"/>
      <c r="U28" s="384"/>
      <c r="V28" s="385"/>
      <c r="W28" s="449"/>
      <c r="X28" s="440"/>
      <c r="Y28" s="441"/>
      <c r="Z28" s="380" t="s">
        <v>177</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1007012</v>
      </c>
      <c r="BO28" s="403"/>
      <c r="BP28" s="403"/>
      <c r="BQ28" s="403"/>
      <c r="BR28" s="403"/>
      <c r="BS28" s="403"/>
      <c r="BT28" s="403"/>
      <c r="BU28" s="404"/>
      <c r="BV28" s="402">
        <v>1006882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12</v>
      </c>
      <c r="M29" s="384"/>
      <c r="N29" s="384"/>
      <c r="O29" s="384"/>
      <c r="P29" s="385"/>
      <c r="Q29" s="383">
        <v>2110</v>
      </c>
      <c r="R29" s="384"/>
      <c r="S29" s="384"/>
      <c r="T29" s="384"/>
      <c r="U29" s="384"/>
      <c r="V29" s="385"/>
      <c r="W29" s="450"/>
      <c r="X29" s="451"/>
      <c r="Y29" s="452"/>
      <c r="Z29" s="380" t="s">
        <v>180</v>
      </c>
      <c r="AA29" s="381"/>
      <c r="AB29" s="381"/>
      <c r="AC29" s="381"/>
      <c r="AD29" s="381"/>
      <c r="AE29" s="381"/>
      <c r="AF29" s="381"/>
      <c r="AG29" s="382"/>
      <c r="AH29" s="383">
        <v>132</v>
      </c>
      <c r="AI29" s="384"/>
      <c r="AJ29" s="384"/>
      <c r="AK29" s="384"/>
      <c r="AL29" s="385"/>
      <c r="AM29" s="383">
        <v>402066</v>
      </c>
      <c r="AN29" s="384"/>
      <c r="AO29" s="384"/>
      <c r="AP29" s="384"/>
      <c r="AQ29" s="384"/>
      <c r="AR29" s="385"/>
      <c r="AS29" s="383">
        <v>3046</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76981</v>
      </c>
      <c r="BO29" s="408"/>
      <c r="BP29" s="408"/>
      <c r="BQ29" s="408"/>
      <c r="BR29" s="408"/>
      <c r="BS29" s="408"/>
      <c r="BT29" s="408"/>
      <c r="BU29" s="409"/>
      <c r="BV29" s="407">
        <v>76963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1434455</v>
      </c>
      <c r="BO30" s="411"/>
      <c r="BP30" s="411"/>
      <c r="BQ30" s="411"/>
      <c r="BR30" s="411"/>
      <c r="BS30" s="411"/>
      <c r="BT30" s="411"/>
      <c r="BU30" s="412"/>
      <c r="BV30" s="410">
        <v>1199947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191</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新富町国民健康保険特別会計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新富町水道事業</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宮崎県東児湯消防組合</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新富町土地開発公社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西都児湯情報公開・個人情報保護審査会会計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新富町介護保険特別会計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西都児湯環境整備事務組合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宮崎県環境整備公社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新富町後期高齢者医療特別会計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宮崎県自治会館管理組合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こゆ地域づくり推進機構</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宮崎県後期高齢者医療広域連合（一般会計）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宮崎県後期高齢者医療広域連合（後期高齢者医療特別会計）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宮崎県市町村総合事務組合（一般会計）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宮崎県市町村総合事務組合（市町村交通災害共済事業特別会計）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一ツ瀬川営農飲雑用水広域水道企業団</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u3hrN1nLDR/JFF3mdhXhIJMTMTLYJ/kkygBp9NnzRa7TdK70LsxsYy+/WgBjT4duqvkXogKDf25OFk0lOmFH3w==" saltValue="yAzDm2Z3q9EmlRcnUlRn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1523699</v>
      </c>
      <c r="S5" s="669"/>
      <c r="T5" s="669"/>
      <c r="U5" s="669"/>
      <c r="V5" s="669"/>
      <c r="W5" s="669"/>
      <c r="X5" s="669"/>
      <c r="Y5" s="715"/>
      <c r="Z5" s="733">
        <v>14.8</v>
      </c>
      <c r="AA5" s="733"/>
      <c r="AB5" s="733"/>
      <c r="AC5" s="733"/>
      <c r="AD5" s="734">
        <v>1523699</v>
      </c>
      <c r="AE5" s="734"/>
      <c r="AF5" s="734"/>
      <c r="AG5" s="734"/>
      <c r="AH5" s="734"/>
      <c r="AI5" s="734"/>
      <c r="AJ5" s="734"/>
      <c r="AK5" s="734"/>
      <c r="AL5" s="716">
        <v>38.4</v>
      </c>
      <c r="AM5" s="685"/>
      <c r="AN5" s="685"/>
      <c r="AO5" s="717"/>
      <c r="AP5" s="702" t="s">
        <v>220</v>
      </c>
      <c r="AQ5" s="703"/>
      <c r="AR5" s="703"/>
      <c r="AS5" s="703"/>
      <c r="AT5" s="703"/>
      <c r="AU5" s="703"/>
      <c r="AV5" s="703"/>
      <c r="AW5" s="703"/>
      <c r="AX5" s="703"/>
      <c r="AY5" s="703"/>
      <c r="AZ5" s="703"/>
      <c r="BA5" s="703"/>
      <c r="BB5" s="703"/>
      <c r="BC5" s="703"/>
      <c r="BD5" s="703"/>
      <c r="BE5" s="703"/>
      <c r="BF5" s="704"/>
      <c r="BG5" s="603">
        <v>1523699</v>
      </c>
      <c r="BH5" s="606"/>
      <c r="BI5" s="606"/>
      <c r="BJ5" s="606"/>
      <c r="BK5" s="606"/>
      <c r="BL5" s="606"/>
      <c r="BM5" s="606"/>
      <c r="BN5" s="607"/>
      <c r="BO5" s="665">
        <v>100</v>
      </c>
      <c r="BP5" s="665"/>
      <c r="BQ5" s="665"/>
      <c r="BR5" s="665"/>
      <c r="BS5" s="666">
        <v>9167</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82205</v>
      </c>
      <c r="S6" s="606"/>
      <c r="T6" s="606"/>
      <c r="U6" s="606"/>
      <c r="V6" s="606"/>
      <c r="W6" s="606"/>
      <c r="X6" s="606"/>
      <c r="Y6" s="607"/>
      <c r="Z6" s="665">
        <v>0.8</v>
      </c>
      <c r="AA6" s="665"/>
      <c r="AB6" s="665"/>
      <c r="AC6" s="665"/>
      <c r="AD6" s="666">
        <v>82205</v>
      </c>
      <c r="AE6" s="666"/>
      <c r="AF6" s="666"/>
      <c r="AG6" s="666"/>
      <c r="AH6" s="666"/>
      <c r="AI6" s="666"/>
      <c r="AJ6" s="666"/>
      <c r="AK6" s="666"/>
      <c r="AL6" s="608">
        <v>2.1</v>
      </c>
      <c r="AM6" s="609"/>
      <c r="AN6" s="609"/>
      <c r="AO6" s="667"/>
      <c r="AP6" s="600" t="s">
        <v>225</v>
      </c>
      <c r="AQ6" s="601"/>
      <c r="AR6" s="601"/>
      <c r="AS6" s="601"/>
      <c r="AT6" s="601"/>
      <c r="AU6" s="601"/>
      <c r="AV6" s="601"/>
      <c r="AW6" s="601"/>
      <c r="AX6" s="601"/>
      <c r="AY6" s="601"/>
      <c r="AZ6" s="601"/>
      <c r="BA6" s="601"/>
      <c r="BB6" s="601"/>
      <c r="BC6" s="601"/>
      <c r="BD6" s="601"/>
      <c r="BE6" s="601"/>
      <c r="BF6" s="602"/>
      <c r="BG6" s="603">
        <v>1523699</v>
      </c>
      <c r="BH6" s="606"/>
      <c r="BI6" s="606"/>
      <c r="BJ6" s="606"/>
      <c r="BK6" s="606"/>
      <c r="BL6" s="606"/>
      <c r="BM6" s="606"/>
      <c r="BN6" s="607"/>
      <c r="BO6" s="665">
        <v>100</v>
      </c>
      <c r="BP6" s="665"/>
      <c r="BQ6" s="665"/>
      <c r="BR6" s="665"/>
      <c r="BS6" s="666">
        <v>9167</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98451</v>
      </c>
      <c r="CS6" s="606"/>
      <c r="CT6" s="606"/>
      <c r="CU6" s="606"/>
      <c r="CV6" s="606"/>
      <c r="CW6" s="606"/>
      <c r="CX6" s="606"/>
      <c r="CY6" s="607"/>
      <c r="CZ6" s="716">
        <v>1</v>
      </c>
      <c r="DA6" s="685"/>
      <c r="DB6" s="685"/>
      <c r="DC6" s="719"/>
      <c r="DD6" s="611" t="s">
        <v>227</v>
      </c>
      <c r="DE6" s="606"/>
      <c r="DF6" s="606"/>
      <c r="DG6" s="606"/>
      <c r="DH6" s="606"/>
      <c r="DI6" s="606"/>
      <c r="DJ6" s="606"/>
      <c r="DK6" s="606"/>
      <c r="DL6" s="606"/>
      <c r="DM6" s="606"/>
      <c r="DN6" s="606"/>
      <c r="DO6" s="606"/>
      <c r="DP6" s="607"/>
      <c r="DQ6" s="611">
        <v>98451</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2184</v>
      </c>
      <c r="S7" s="606"/>
      <c r="T7" s="606"/>
      <c r="U7" s="606"/>
      <c r="V7" s="606"/>
      <c r="W7" s="606"/>
      <c r="X7" s="606"/>
      <c r="Y7" s="607"/>
      <c r="Z7" s="665">
        <v>0</v>
      </c>
      <c r="AA7" s="665"/>
      <c r="AB7" s="665"/>
      <c r="AC7" s="665"/>
      <c r="AD7" s="666">
        <v>2184</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711595</v>
      </c>
      <c r="BH7" s="606"/>
      <c r="BI7" s="606"/>
      <c r="BJ7" s="606"/>
      <c r="BK7" s="606"/>
      <c r="BL7" s="606"/>
      <c r="BM7" s="606"/>
      <c r="BN7" s="607"/>
      <c r="BO7" s="665">
        <v>46.7</v>
      </c>
      <c r="BP7" s="665"/>
      <c r="BQ7" s="665"/>
      <c r="BR7" s="665"/>
      <c r="BS7" s="666">
        <v>9167</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2047041</v>
      </c>
      <c r="CS7" s="606"/>
      <c r="CT7" s="606"/>
      <c r="CU7" s="606"/>
      <c r="CV7" s="606"/>
      <c r="CW7" s="606"/>
      <c r="CX7" s="606"/>
      <c r="CY7" s="607"/>
      <c r="CZ7" s="665">
        <v>20.6</v>
      </c>
      <c r="DA7" s="665"/>
      <c r="DB7" s="665"/>
      <c r="DC7" s="665"/>
      <c r="DD7" s="611">
        <v>44421</v>
      </c>
      <c r="DE7" s="606"/>
      <c r="DF7" s="606"/>
      <c r="DG7" s="606"/>
      <c r="DH7" s="606"/>
      <c r="DI7" s="606"/>
      <c r="DJ7" s="606"/>
      <c r="DK7" s="606"/>
      <c r="DL7" s="606"/>
      <c r="DM7" s="606"/>
      <c r="DN7" s="606"/>
      <c r="DO7" s="606"/>
      <c r="DP7" s="607"/>
      <c r="DQ7" s="611">
        <v>1869438</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4342</v>
      </c>
      <c r="S8" s="606"/>
      <c r="T8" s="606"/>
      <c r="U8" s="606"/>
      <c r="V8" s="606"/>
      <c r="W8" s="606"/>
      <c r="X8" s="606"/>
      <c r="Y8" s="607"/>
      <c r="Z8" s="665">
        <v>0</v>
      </c>
      <c r="AA8" s="665"/>
      <c r="AB8" s="665"/>
      <c r="AC8" s="665"/>
      <c r="AD8" s="666">
        <v>4342</v>
      </c>
      <c r="AE8" s="666"/>
      <c r="AF8" s="666"/>
      <c r="AG8" s="666"/>
      <c r="AH8" s="666"/>
      <c r="AI8" s="666"/>
      <c r="AJ8" s="666"/>
      <c r="AK8" s="666"/>
      <c r="AL8" s="608">
        <v>0.1</v>
      </c>
      <c r="AM8" s="609"/>
      <c r="AN8" s="609"/>
      <c r="AO8" s="667"/>
      <c r="AP8" s="600" t="s">
        <v>232</v>
      </c>
      <c r="AQ8" s="601"/>
      <c r="AR8" s="601"/>
      <c r="AS8" s="601"/>
      <c r="AT8" s="601"/>
      <c r="AU8" s="601"/>
      <c r="AV8" s="601"/>
      <c r="AW8" s="601"/>
      <c r="AX8" s="601"/>
      <c r="AY8" s="601"/>
      <c r="AZ8" s="601"/>
      <c r="BA8" s="601"/>
      <c r="BB8" s="601"/>
      <c r="BC8" s="601"/>
      <c r="BD8" s="601"/>
      <c r="BE8" s="601"/>
      <c r="BF8" s="602"/>
      <c r="BG8" s="603">
        <v>28703</v>
      </c>
      <c r="BH8" s="606"/>
      <c r="BI8" s="606"/>
      <c r="BJ8" s="606"/>
      <c r="BK8" s="606"/>
      <c r="BL8" s="606"/>
      <c r="BM8" s="606"/>
      <c r="BN8" s="607"/>
      <c r="BO8" s="665">
        <v>1.9</v>
      </c>
      <c r="BP8" s="665"/>
      <c r="BQ8" s="665"/>
      <c r="BR8" s="665"/>
      <c r="BS8" s="611" t="s">
        <v>227</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2863792</v>
      </c>
      <c r="CS8" s="606"/>
      <c r="CT8" s="606"/>
      <c r="CU8" s="606"/>
      <c r="CV8" s="606"/>
      <c r="CW8" s="606"/>
      <c r="CX8" s="606"/>
      <c r="CY8" s="607"/>
      <c r="CZ8" s="665">
        <v>28.8</v>
      </c>
      <c r="DA8" s="665"/>
      <c r="DB8" s="665"/>
      <c r="DC8" s="665"/>
      <c r="DD8" s="611">
        <v>4081</v>
      </c>
      <c r="DE8" s="606"/>
      <c r="DF8" s="606"/>
      <c r="DG8" s="606"/>
      <c r="DH8" s="606"/>
      <c r="DI8" s="606"/>
      <c r="DJ8" s="606"/>
      <c r="DK8" s="606"/>
      <c r="DL8" s="606"/>
      <c r="DM8" s="606"/>
      <c r="DN8" s="606"/>
      <c r="DO8" s="606"/>
      <c r="DP8" s="607"/>
      <c r="DQ8" s="611">
        <v>1242289</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4181</v>
      </c>
      <c r="S9" s="606"/>
      <c r="T9" s="606"/>
      <c r="U9" s="606"/>
      <c r="V9" s="606"/>
      <c r="W9" s="606"/>
      <c r="X9" s="606"/>
      <c r="Y9" s="607"/>
      <c r="Z9" s="665">
        <v>0</v>
      </c>
      <c r="AA9" s="665"/>
      <c r="AB9" s="665"/>
      <c r="AC9" s="665"/>
      <c r="AD9" s="666">
        <v>4181</v>
      </c>
      <c r="AE9" s="666"/>
      <c r="AF9" s="666"/>
      <c r="AG9" s="666"/>
      <c r="AH9" s="666"/>
      <c r="AI9" s="666"/>
      <c r="AJ9" s="666"/>
      <c r="AK9" s="666"/>
      <c r="AL9" s="608">
        <v>0.1</v>
      </c>
      <c r="AM9" s="609"/>
      <c r="AN9" s="609"/>
      <c r="AO9" s="667"/>
      <c r="AP9" s="600" t="s">
        <v>235</v>
      </c>
      <c r="AQ9" s="601"/>
      <c r="AR9" s="601"/>
      <c r="AS9" s="601"/>
      <c r="AT9" s="601"/>
      <c r="AU9" s="601"/>
      <c r="AV9" s="601"/>
      <c r="AW9" s="601"/>
      <c r="AX9" s="601"/>
      <c r="AY9" s="601"/>
      <c r="AZ9" s="601"/>
      <c r="BA9" s="601"/>
      <c r="BB9" s="601"/>
      <c r="BC9" s="601"/>
      <c r="BD9" s="601"/>
      <c r="BE9" s="601"/>
      <c r="BF9" s="602"/>
      <c r="BG9" s="603">
        <v>607430</v>
      </c>
      <c r="BH9" s="606"/>
      <c r="BI9" s="606"/>
      <c r="BJ9" s="606"/>
      <c r="BK9" s="606"/>
      <c r="BL9" s="606"/>
      <c r="BM9" s="606"/>
      <c r="BN9" s="607"/>
      <c r="BO9" s="665">
        <v>39.9</v>
      </c>
      <c r="BP9" s="665"/>
      <c r="BQ9" s="665"/>
      <c r="BR9" s="665"/>
      <c r="BS9" s="611" t="s">
        <v>121</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679565</v>
      </c>
      <c r="CS9" s="606"/>
      <c r="CT9" s="606"/>
      <c r="CU9" s="606"/>
      <c r="CV9" s="606"/>
      <c r="CW9" s="606"/>
      <c r="CX9" s="606"/>
      <c r="CY9" s="607"/>
      <c r="CZ9" s="665">
        <v>6.8</v>
      </c>
      <c r="DA9" s="665"/>
      <c r="DB9" s="665"/>
      <c r="DC9" s="665"/>
      <c r="DD9" s="611">
        <v>64308</v>
      </c>
      <c r="DE9" s="606"/>
      <c r="DF9" s="606"/>
      <c r="DG9" s="606"/>
      <c r="DH9" s="606"/>
      <c r="DI9" s="606"/>
      <c r="DJ9" s="606"/>
      <c r="DK9" s="606"/>
      <c r="DL9" s="606"/>
      <c r="DM9" s="606"/>
      <c r="DN9" s="606"/>
      <c r="DO9" s="606"/>
      <c r="DP9" s="607"/>
      <c r="DQ9" s="611">
        <v>576945</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t="s">
        <v>227</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28591</v>
      </c>
      <c r="BH10" s="606"/>
      <c r="BI10" s="606"/>
      <c r="BJ10" s="606"/>
      <c r="BK10" s="606"/>
      <c r="BL10" s="606"/>
      <c r="BM10" s="606"/>
      <c r="BN10" s="607"/>
      <c r="BO10" s="665">
        <v>1.9</v>
      </c>
      <c r="BP10" s="665"/>
      <c r="BQ10" s="665"/>
      <c r="BR10" s="665"/>
      <c r="BS10" s="611" t="s">
        <v>227</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t="s">
        <v>121</v>
      </c>
      <c r="CS10" s="606"/>
      <c r="CT10" s="606"/>
      <c r="CU10" s="606"/>
      <c r="CV10" s="606"/>
      <c r="CW10" s="606"/>
      <c r="CX10" s="606"/>
      <c r="CY10" s="607"/>
      <c r="CZ10" s="665" t="s">
        <v>227</v>
      </c>
      <c r="DA10" s="665"/>
      <c r="DB10" s="665"/>
      <c r="DC10" s="665"/>
      <c r="DD10" s="611" t="s">
        <v>121</v>
      </c>
      <c r="DE10" s="606"/>
      <c r="DF10" s="606"/>
      <c r="DG10" s="606"/>
      <c r="DH10" s="606"/>
      <c r="DI10" s="606"/>
      <c r="DJ10" s="606"/>
      <c r="DK10" s="606"/>
      <c r="DL10" s="606"/>
      <c r="DM10" s="606"/>
      <c r="DN10" s="606"/>
      <c r="DO10" s="606"/>
      <c r="DP10" s="607"/>
      <c r="DQ10" s="611" t="s">
        <v>121</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227</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46871</v>
      </c>
      <c r="BH11" s="606"/>
      <c r="BI11" s="606"/>
      <c r="BJ11" s="606"/>
      <c r="BK11" s="606"/>
      <c r="BL11" s="606"/>
      <c r="BM11" s="606"/>
      <c r="BN11" s="607"/>
      <c r="BO11" s="665">
        <v>3.1</v>
      </c>
      <c r="BP11" s="665"/>
      <c r="BQ11" s="665"/>
      <c r="BR11" s="665"/>
      <c r="BS11" s="611">
        <v>9167</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584474</v>
      </c>
      <c r="CS11" s="606"/>
      <c r="CT11" s="606"/>
      <c r="CU11" s="606"/>
      <c r="CV11" s="606"/>
      <c r="CW11" s="606"/>
      <c r="CX11" s="606"/>
      <c r="CY11" s="607"/>
      <c r="CZ11" s="665">
        <v>5.9</v>
      </c>
      <c r="DA11" s="665"/>
      <c r="DB11" s="665"/>
      <c r="DC11" s="665"/>
      <c r="DD11" s="611">
        <v>101652</v>
      </c>
      <c r="DE11" s="606"/>
      <c r="DF11" s="606"/>
      <c r="DG11" s="606"/>
      <c r="DH11" s="606"/>
      <c r="DI11" s="606"/>
      <c r="DJ11" s="606"/>
      <c r="DK11" s="606"/>
      <c r="DL11" s="606"/>
      <c r="DM11" s="606"/>
      <c r="DN11" s="606"/>
      <c r="DO11" s="606"/>
      <c r="DP11" s="607"/>
      <c r="DQ11" s="611">
        <v>189911</v>
      </c>
      <c r="DR11" s="606"/>
      <c r="DS11" s="606"/>
      <c r="DT11" s="606"/>
      <c r="DU11" s="606"/>
      <c r="DV11" s="606"/>
      <c r="DW11" s="606"/>
      <c r="DX11" s="606"/>
      <c r="DY11" s="606"/>
      <c r="DZ11" s="606"/>
      <c r="EA11" s="606"/>
      <c r="EB11" s="606"/>
      <c r="EC11" s="646"/>
    </row>
    <row r="12" spans="2:143" ht="11.25" customHeight="1">
      <c r="B12" s="600" t="s">
        <v>243</v>
      </c>
      <c r="C12" s="601"/>
      <c r="D12" s="601"/>
      <c r="E12" s="601"/>
      <c r="F12" s="601"/>
      <c r="G12" s="601"/>
      <c r="H12" s="601"/>
      <c r="I12" s="601"/>
      <c r="J12" s="601"/>
      <c r="K12" s="601"/>
      <c r="L12" s="601"/>
      <c r="M12" s="601"/>
      <c r="N12" s="601"/>
      <c r="O12" s="601"/>
      <c r="P12" s="601"/>
      <c r="Q12" s="602"/>
      <c r="R12" s="603">
        <v>316742</v>
      </c>
      <c r="S12" s="606"/>
      <c r="T12" s="606"/>
      <c r="U12" s="606"/>
      <c r="V12" s="606"/>
      <c r="W12" s="606"/>
      <c r="X12" s="606"/>
      <c r="Y12" s="607"/>
      <c r="Z12" s="665">
        <v>3.1</v>
      </c>
      <c r="AA12" s="665"/>
      <c r="AB12" s="665"/>
      <c r="AC12" s="665"/>
      <c r="AD12" s="666">
        <v>316742</v>
      </c>
      <c r="AE12" s="666"/>
      <c r="AF12" s="666"/>
      <c r="AG12" s="666"/>
      <c r="AH12" s="666"/>
      <c r="AI12" s="666"/>
      <c r="AJ12" s="666"/>
      <c r="AK12" s="666"/>
      <c r="AL12" s="608">
        <v>8</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658810</v>
      </c>
      <c r="BH12" s="606"/>
      <c r="BI12" s="606"/>
      <c r="BJ12" s="606"/>
      <c r="BK12" s="606"/>
      <c r="BL12" s="606"/>
      <c r="BM12" s="606"/>
      <c r="BN12" s="607"/>
      <c r="BO12" s="665">
        <v>43.2</v>
      </c>
      <c r="BP12" s="665"/>
      <c r="BQ12" s="665"/>
      <c r="BR12" s="665"/>
      <c r="BS12" s="611" t="s">
        <v>121</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732615</v>
      </c>
      <c r="CS12" s="606"/>
      <c r="CT12" s="606"/>
      <c r="CU12" s="606"/>
      <c r="CV12" s="606"/>
      <c r="CW12" s="606"/>
      <c r="CX12" s="606"/>
      <c r="CY12" s="607"/>
      <c r="CZ12" s="665">
        <v>7.4</v>
      </c>
      <c r="DA12" s="665"/>
      <c r="DB12" s="665"/>
      <c r="DC12" s="665"/>
      <c r="DD12" s="611">
        <v>187</v>
      </c>
      <c r="DE12" s="606"/>
      <c r="DF12" s="606"/>
      <c r="DG12" s="606"/>
      <c r="DH12" s="606"/>
      <c r="DI12" s="606"/>
      <c r="DJ12" s="606"/>
      <c r="DK12" s="606"/>
      <c r="DL12" s="606"/>
      <c r="DM12" s="606"/>
      <c r="DN12" s="606"/>
      <c r="DO12" s="606"/>
      <c r="DP12" s="607"/>
      <c r="DQ12" s="611">
        <v>56087</v>
      </c>
      <c r="DR12" s="606"/>
      <c r="DS12" s="606"/>
      <c r="DT12" s="606"/>
      <c r="DU12" s="606"/>
      <c r="DV12" s="606"/>
      <c r="DW12" s="606"/>
      <c r="DX12" s="606"/>
      <c r="DY12" s="606"/>
      <c r="DZ12" s="606"/>
      <c r="EA12" s="606"/>
      <c r="EB12" s="606"/>
      <c r="EC12" s="646"/>
    </row>
    <row r="13" spans="2:143" ht="11.25" customHeight="1">
      <c r="B13" s="600" t="s">
        <v>246</v>
      </c>
      <c r="C13" s="601"/>
      <c r="D13" s="601"/>
      <c r="E13" s="601"/>
      <c r="F13" s="601"/>
      <c r="G13" s="601"/>
      <c r="H13" s="601"/>
      <c r="I13" s="601"/>
      <c r="J13" s="601"/>
      <c r="K13" s="601"/>
      <c r="L13" s="601"/>
      <c r="M13" s="601"/>
      <c r="N13" s="601"/>
      <c r="O13" s="601"/>
      <c r="P13" s="601"/>
      <c r="Q13" s="602"/>
      <c r="R13" s="603">
        <v>13089</v>
      </c>
      <c r="S13" s="606"/>
      <c r="T13" s="606"/>
      <c r="U13" s="606"/>
      <c r="V13" s="606"/>
      <c r="W13" s="606"/>
      <c r="X13" s="606"/>
      <c r="Y13" s="607"/>
      <c r="Z13" s="665">
        <v>0.1</v>
      </c>
      <c r="AA13" s="665"/>
      <c r="AB13" s="665"/>
      <c r="AC13" s="665"/>
      <c r="AD13" s="666">
        <v>13089</v>
      </c>
      <c r="AE13" s="666"/>
      <c r="AF13" s="666"/>
      <c r="AG13" s="666"/>
      <c r="AH13" s="666"/>
      <c r="AI13" s="666"/>
      <c r="AJ13" s="666"/>
      <c r="AK13" s="666"/>
      <c r="AL13" s="608">
        <v>0.3</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650256</v>
      </c>
      <c r="BH13" s="606"/>
      <c r="BI13" s="606"/>
      <c r="BJ13" s="606"/>
      <c r="BK13" s="606"/>
      <c r="BL13" s="606"/>
      <c r="BM13" s="606"/>
      <c r="BN13" s="607"/>
      <c r="BO13" s="665">
        <v>42.7</v>
      </c>
      <c r="BP13" s="665"/>
      <c r="BQ13" s="665"/>
      <c r="BR13" s="665"/>
      <c r="BS13" s="611" t="s">
        <v>121</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729708</v>
      </c>
      <c r="CS13" s="606"/>
      <c r="CT13" s="606"/>
      <c r="CU13" s="606"/>
      <c r="CV13" s="606"/>
      <c r="CW13" s="606"/>
      <c r="CX13" s="606"/>
      <c r="CY13" s="607"/>
      <c r="CZ13" s="665">
        <v>7.3</v>
      </c>
      <c r="DA13" s="665"/>
      <c r="DB13" s="665"/>
      <c r="DC13" s="665"/>
      <c r="DD13" s="611">
        <v>628935</v>
      </c>
      <c r="DE13" s="606"/>
      <c r="DF13" s="606"/>
      <c r="DG13" s="606"/>
      <c r="DH13" s="606"/>
      <c r="DI13" s="606"/>
      <c r="DJ13" s="606"/>
      <c r="DK13" s="606"/>
      <c r="DL13" s="606"/>
      <c r="DM13" s="606"/>
      <c r="DN13" s="606"/>
      <c r="DO13" s="606"/>
      <c r="DP13" s="607"/>
      <c r="DQ13" s="611">
        <v>428935</v>
      </c>
      <c r="DR13" s="606"/>
      <c r="DS13" s="606"/>
      <c r="DT13" s="606"/>
      <c r="DU13" s="606"/>
      <c r="DV13" s="606"/>
      <c r="DW13" s="606"/>
      <c r="DX13" s="606"/>
      <c r="DY13" s="606"/>
      <c r="DZ13" s="606"/>
      <c r="EA13" s="606"/>
      <c r="EB13" s="606"/>
      <c r="EC13" s="646"/>
    </row>
    <row r="14" spans="2:143" ht="11.25" customHeight="1">
      <c r="B14" s="600" t="s">
        <v>249</v>
      </c>
      <c r="C14" s="601"/>
      <c r="D14" s="601"/>
      <c r="E14" s="601"/>
      <c r="F14" s="601"/>
      <c r="G14" s="601"/>
      <c r="H14" s="601"/>
      <c r="I14" s="601"/>
      <c r="J14" s="601"/>
      <c r="K14" s="601"/>
      <c r="L14" s="601"/>
      <c r="M14" s="601"/>
      <c r="N14" s="601"/>
      <c r="O14" s="601"/>
      <c r="P14" s="601"/>
      <c r="Q14" s="602"/>
      <c r="R14" s="603" t="s">
        <v>227</v>
      </c>
      <c r="S14" s="606"/>
      <c r="T14" s="606"/>
      <c r="U14" s="606"/>
      <c r="V14" s="606"/>
      <c r="W14" s="606"/>
      <c r="X14" s="606"/>
      <c r="Y14" s="607"/>
      <c r="Z14" s="665" t="s">
        <v>227</v>
      </c>
      <c r="AA14" s="665"/>
      <c r="AB14" s="665"/>
      <c r="AC14" s="665"/>
      <c r="AD14" s="666" t="s">
        <v>121</v>
      </c>
      <c r="AE14" s="666"/>
      <c r="AF14" s="666"/>
      <c r="AG14" s="666"/>
      <c r="AH14" s="666"/>
      <c r="AI14" s="666"/>
      <c r="AJ14" s="666"/>
      <c r="AK14" s="666"/>
      <c r="AL14" s="608" t="s">
        <v>227</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68527</v>
      </c>
      <c r="BH14" s="606"/>
      <c r="BI14" s="606"/>
      <c r="BJ14" s="606"/>
      <c r="BK14" s="606"/>
      <c r="BL14" s="606"/>
      <c r="BM14" s="606"/>
      <c r="BN14" s="607"/>
      <c r="BO14" s="665">
        <v>4.5</v>
      </c>
      <c r="BP14" s="665"/>
      <c r="BQ14" s="665"/>
      <c r="BR14" s="665"/>
      <c r="BS14" s="611" t="s">
        <v>121</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317920</v>
      </c>
      <c r="CS14" s="606"/>
      <c r="CT14" s="606"/>
      <c r="CU14" s="606"/>
      <c r="CV14" s="606"/>
      <c r="CW14" s="606"/>
      <c r="CX14" s="606"/>
      <c r="CY14" s="607"/>
      <c r="CZ14" s="665">
        <v>3.2</v>
      </c>
      <c r="DA14" s="665"/>
      <c r="DB14" s="665"/>
      <c r="DC14" s="665"/>
      <c r="DD14" s="611">
        <v>61652</v>
      </c>
      <c r="DE14" s="606"/>
      <c r="DF14" s="606"/>
      <c r="DG14" s="606"/>
      <c r="DH14" s="606"/>
      <c r="DI14" s="606"/>
      <c r="DJ14" s="606"/>
      <c r="DK14" s="606"/>
      <c r="DL14" s="606"/>
      <c r="DM14" s="606"/>
      <c r="DN14" s="606"/>
      <c r="DO14" s="606"/>
      <c r="DP14" s="607"/>
      <c r="DQ14" s="611">
        <v>306145</v>
      </c>
      <c r="DR14" s="606"/>
      <c r="DS14" s="606"/>
      <c r="DT14" s="606"/>
      <c r="DU14" s="606"/>
      <c r="DV14" s="606"/>
      <c r="DW14" s="606"/>
      <c r="DX14" s="606"/>
      <c r="DY14" s="606"/>
      <c r="DZ14" s="606"/>
      <c r="EA14" s="606"/>
      <c r="EB14" s="606"/>
      <c r="EC14" s="646"/>
    </row>
    <row r="15" spans="2:143" ht="11.25" customHeight="1">
      <c r="B15" s="600" t="s">
        <v>252</v>
      </c>
      <c r="C15" s="601"/>
      <c r="D15" s="601"/>
      <c r="E15" s="601"/>
      <c r="F15" s="601"/>
      <c r="G15" s="601"/>
      <c r="H15" s="601"/>
      <c r="I15" s="601"/>
      <c r="J15" s="601"/>
      <c r="K15" s="601"/>
      <c r="L15" s="601"/>
      <c r="M15" s="601"/>
      <c r="N15" s="601"/>
      <c r="O15" s="601"/>
      <c r="P15" s="601"/>
      <c r="Q15" s="602"/>
      <c r="R15" s="603">
        <v>15439</v>
      </c>
      <c r="S15" s="606"/>
      <c r="T15" s="606"/>
      <c r="U15" s="606"/>
      <c r="V15" s="606"/>
      <c r="W15" s="606"/>
      <c r="X15" s="606"/>
      <c r="Y15" s="607"/>
      <c r="Z15" s="665">
        <v>0.2</v>
      </c>
      <c r="AA15" s="665"/>
      <c r="AB15" s="665"/>
      <c r="AC15" s="665"/>
      <c r="AD15" s="666">
        <v>15439</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84767</v>
      </c>
      <c r="BH15" s="606"/>
      <c r="BI15" s="606"/>
      <c r="BJ15" s="606"/>
      <c r="BK15" s="606"/>
      <c r="BL15" s="606"/>
      <c r="BM15" s="606"/>
      <c r="BN15" s="607"/>
      <c r="BO15" s="665">
        <v>5.6</v>
      </c>
      <c r="BP15" s="665"/>
      <c r="BQ15" s="665"/>
      <c r="BR15" s="665"/>
      <c r="BS15" s="611" t="s">
        <v>121</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1305829</v>
      </c>
      <c r="CS15" s="606"/>
      <c r="CT15" s="606"/>
      <c r="CU15" s="606"/>
      <c r="CV15" s="606"/>
      <c r="CW15" s="606"/>
      <c r="CX15" s="606"/>
      <c r="CY15" s="607"/>
      <c r="CZ15" s="665">
        <v>13.1</v>
      </c>
      <c r="DA15" s="665"/>
      <c r="DB15" s="665"/>
      <c r="DC15" s="665"/>
      <c r="DD15" s="611">
        <v>720150</v>
      </c>
      <c r="DE15" s="606"/>
      <c r="DF15" s="606"/>
      <c r="DG15" s="606"/>
      <c r="DH15" s="606"/>
      <c r="DI15" s="606"/>
      <c r="DJ15" s="606"/>
      <c r="DK15" s="606"/>
      <c r="DL15" s="606"/>
      <c r="DM15" s="606"/>
      <c r="DN15" s="606"/>
      <c r="DO15" s="606"/>
      <c r="DP15" s="607"/>
      <c r="DQ15" s="611">
        <v>752962</v>
      </c>
      <c r="DR15" s="606"/>
      <c r="DS15" s="606"/>
      <c r="DT15" s="606"/>
      <c r="DU15" s="606"/>
      <c r="DV15" s="606"/>
      <c r="DW15" s="606"/>
      <c r="DX15" s="606"/>
      <c r="DY15" s="606"/>
      <c r="DZ15" s="606"/>
      <c r="EA15" s="606"/>
      <c r="EB15" s="606"/>
      <c r="EC15" s="646"/>
    </row>
    <row r="16" spans="2:143" ht="11.25" customHeight="1">
      <c r="B16" s="600" t="s">
        <v>255</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227</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227</v>
      </c>
      <c r="BH16" s="606"/>
      <c r="BI16" s="606"/>
      <c r="BJ16" s="606"/>
      <c r="BK16" s="606"/>
      <c r="BL16" s="606"/>
      <c r="BM16" s="606"/>
      <c r="BN16" s="607"/>
      <c r="BO16" s="665" t="s">
        <v>227</v>
      </c>
      <c r="BP16" s="665"/>
      <c r="BQ16" s="665"/>
      <c r="BR16" s="665"/>
      <c r="BS16" s="611" t="s">
        <v>121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5527</v>
      </c>
      <c r="CS16" s="606"/>
      <c r="CT16" s="606"/>
      <c r="CU16" s="606"/>
      <c r="CV16" s="606"/>
      <c r="CW16" s="606"/>
      <c r="CX16" s="606"/>
      <c r="CY16" s="607"/>
      <c r="CZ16" s="665">
        <v>0.1</v>
      </c>
      <c r="DA16" s="665"/>
      <c r="DB16" s="665"/>
      <c r="DC16" s="665"/>
      <c r="DD16" s="611" t="s">
        <v>121</v>
      </c>
      <c r="DE16" s="606"/>
      <c r="DF16" s="606"/>
      <c r="DG16" s="606"/>
      <c r="DH16" s="606"/>
      <c r="DI16" s="606"/>
      <c r="DJ16" s="606"/>
      <c r="DK16" s="606"/>
      <c r="DL16" s="606"/>
      <c r="DM16" s="606"/>
      <c r="DN16" s="606"/>
      <c r="DO16" s="606"/>
      <c r="DP16" s="607"/>
      <c r="DQ16" s="611">
        <v>2523</v>
      </c>
      <c r="DR16" s="606"/>
      <c r="DS16" s="606"/>
      <c r="DT16" s="606"/>
      <c r="DU16" s="606"/>
      <c r="DV16" s="606"/>
      <c r="DW16" s="606"/>
      <c r="DX16" s="606"/>
      <c r="DY16" s="606"/>
      <c r="DZ16" s="606"/>
      <c r="EA16" s="606"/>
      <c r="EB16" s="606"/>
      <c r="EC16" s="646"/>
    </row>
    <row r="17" spans="2:133" ht="11.25" customHeight="1">
      <c r="B17" s="600" t="s">
        <v>258</v>
      </c>
      <c r="C17" s="601"/>
      <c r="D17" s="601"/>
      <c r="E17" s="601"/>
      <c r="F17" s="601"/>
      <c r="G17" s="601"/>
      <c r="H17" s="601"/>
      <c r="I17" s="601"/>
      <c r="J17" s="601"/>
      <c r="K17" s="601"/>
      <c r="L17" s="601"/>
      <c r="M17" s="601"/>
      <c r="N17" s="601"/>
      <c r="O17" s="601"/>
      <c r="P17" s="601"/>
      <c r="Q17" s="602"/>
      <c r="R17" s="603">
        <v>6566</v>
      </c>
      <c r="S17" s="606"/>
      <c r="T17" s="606"/>
      <c r="U17" s="606"/>
      <c r="V17" s="606"/>
      <c r="W17" s="606"/>
      <c r="X17" s="606"/>
      <c r="Y17" s="607"/>
      <c r="Z17" s="665">
        <v>0.1</v>
      </c>
      <c r="AA17" s="665"/>
      <c r="AB17" s="665"/>
      <c r="AC17" s="665"/>
      <c r="AD17" s="666">
        <v>6566</v>
      </c>
      <c r="AE17" s="666"/>
      <c r="AF17" s="666"/>
      <c r="AG17" s="666"/>
      <c r="AH17" s="666"/>
      <c r="AI17" s="666"/>
      <c r="AJ17" s="666"/>
      <c r="AK17" s="666"/>
      <c r="AL17" s="608">
        <v>0.2</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227</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591871</v>
      </c>
      <c r="CS17" s="606"/>
      <c r="CT17" s="606"/>
      <c r="CU17" s="606"/>
      <c r="CV17" s="606"/>
      <c r="CW17" s="606"/>
      <c r="CX17" s="606"/>
      <c r="CY17" s="607"/>
      <c r="CZ17" s="665">
        <v>5.9</v>
      </c>
      <c r="DA17" s="665"/>
      <c r="DB17" s="665"/>
      <c r="DC17" s="665"/>
      <c r="DD17" s="611" t="s">
        <v>121</v>
      </c>
      <c r="DE17" s="606"/>
      <c r="DF17" s="606"/>
      <c r="DG17" s="606"/>
      <c r="DH17" s="606"/>
      <c r="DI17" s="606"/>
      <c r="DJ17" s="606"/>
      <c r="DK17" s="606"/>
      <c r="DL17" s="606"/>
      <c r="DM17" s="606"/>
      <c r="DN17" s="606"/>
      <c r="DO17" s="606"/>
      <c r="DP17" s="607"/>
      <c r="DQ17" s="611">
        <v>578497</v>
      </c>
      <c r="DR17" s="606"/>
      <c r="DS17" s="606"/>
      <c r="DT17" s="606"/>
      <c r="DU17" s="606"/>
      <c r="DV17" s="606"/>
      <c r="DW17" s="606"/>
      <c r="DX17" s="606"/>
      <c r="DY17" s="606"/>
      <c r="DZ17" s="606"/>
      <c r="EA17" s="606"/>
      <c r="EB17" s="606"/>
      <c r="EC17" s="646"/>
    </row>
    <row r="18" spans="2:133" ht="11.25" customHeight="1">
      <c r="B18" s="600" t="s">
        <v>261</v>
      </c>
      <c r="C18" s="601"/>
      <c r="D18" s="601"/>
      <c r="E18" s="601"/>
      <c r="F18" s="601"/>
      <c r="G18" s="601"/>
      <c r="H18" s="601"/>
      <c r="I18" s="601"/>
      <c r="J18" s="601"/>
      <c r="K18" s="601"/>
      <c r="L18" s="601"/>
      <c r="M18" s="601"/>
      <c r="N18" s="601"/>
      <c r="O18" s="601"/>
      <c r="P18" s="601"/>
      <c r="Q18" s="602"/>
      <c r="R18" s="603">
        <v>2047387</v>
      </c>
      <c r="S18" s="606"/>
      <c r="T18" s="606"/>
      <c r="U18" s="606"/>
      <c r="V18" s="606"/>
      <c r="W18" s="606"/>
      <c r="X18" s="606"/>
      <c r="Y18" s="607"/>
      <c r="Z18" s="665">
        <v>19.899999999999999</v>
      </c>
      <c r="AA18" s="665"/>
      <c r="AB18" s="665"/>
      <c r="AC18" s="665"/>
      <c r="AD18" s="666">
        <v>1848838</v>
      </c>
      <c r="AE18" s="666"/>
      <c r="AF18" s="666"/>
      <c r="AG18" s="666"/>
      <c r="AH18" s="666"/>
      <c r="AI18" s="666"/>
      <c r="AJ18" s="666"/>
      <c r="AK18" s="666"/>
      <c r="AL18" s="608">
        <v>46.6</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227</v>
      </c>
      <c r="BH18" s="606"/>
      <c r="BI18" s="606"/>
      <c r="BJ18" s="606"/>
      <c r="BK18" s="606"/>
      <c r="BL18" s="606"/>
      <c r="BM18" s="606"/>
      <c r="BN18" s="607"/>
      <c r="BO18" s="665" t="s">
        <v>121</v>
      </c>
      <c r="BP18" s="665"/>
      <c r="BQ18" s="665"/>
      <c r="BR18" s="665"/>
      <c r="BS18" s="611" t="s">
        <v>227</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227</v>
      </c>
      <c r="CS18" s="606"/>
      <c r="CT18" s="606"/>
      <c r="CU18" s="606"/>
      <c r="CV18" s="606"/>
      <c r="CW18" s="606"/>
      <c r="CX18" s="606"/>
      <c r="CY18" s="607"/>
      <c r="CZ18" s="665" t="s">
        <v>227</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c r="B19" s="600" t="s">
        <v>264</v>
      </c>
      <c r="C19" s="601"/>
      <c r="D19" s="601"/>
      <c r="E19" s="601"/>
      <c r="F19" s="601"/>
      <c r="G19" s="601"/>
      <c r="H19" s="601"/>
      <c r="I19" s="601"/>
      <c r="J19" s="601"/>
      <c r="K19" s="601"/>
      <c r="L19" s="601"/>
      <c r="M19" s="601"/>
      <c r="N19" s="601"/>
      <c r="O19" s="601"/>
      <c r="P19" s="601"/>
      <c r="Q19" s="602"/>
      <c r="R19" s="603">
        <v>1848838</v>
      </c>
      <c r="S19" s="606"/>
      <c r="T19" s="606"/>
      <c r="U19" s="606"/>
      <c r="V19" s="606"/>
      <c r="W19" s="606"/>
      <c r="X19" s="606"/>
      <c r="Y19" s="607"/>
      <c r="Z19" s="665">
        <v>18</v>
      </c>
      <c r="AA19" s="665"/>
      <c r="AB19" s="665"/>
      <c r="AC19" s="665"/>
      <c r="AD19" s="666">
        <v>1848838</v>
      </c>
      <c r="AE19" s="666"/>
      <c r="AF19" s="666"/>
      <c r="AG19" s="666"/>
      <c r="AH19" s="666"/>
      <c r="AI19" s="666"/>
      <c r="AJ19" s="666"/>
      <c r="AK19" s="666"/>
      <c r="AL19" s="608">
        <v>46.6</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t="s">
        <v>121</v>
      </c>
      <c r="BH19" s="606"/>
      <c r="BI19" s="606"/>
      <c r="BJ19" s="606"/>
      <c r="BK19" s="606"/>
      <c r="BL19" s="606"/>
      <c r="BM19" s="606"/>
      <c r="BN19" s="607"/>
      <c r="BO19" s="665" t="s">
        <v>121</v>
      </c>
      <c r="BP19" s="665"/>
      <c r="BQ19" s="665"/>
      <c r="BR19" s="665"/>
      <c r="BS19" s="611" t="s">
        <v>121</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267</v>
      </c>
      <c r="C20" s="601"/>
      <c r="D20" s="601"/>
      <c r="E20" s="601"/>
      <c r="F20" s="601"/>
      <c r="G20" s="601"/>
      <c r="H20" s="601"/>
      <c r="I20" s="601"/>
      <c r="J20" s="601"/>
      <c r="K20" s="601"/>
      <c r="L20" s="601"/>
      <c r="M20" s="601"/>
      <c r="N20" s="601"/>
      <c r="O20" s="601"/>
      <c r="P20" s="601"/>
      <c r="Q20" s="602"/>
      <c r="R20" s="603">
        <v>198549</v>
      </c>
      <c r="S20" s="606"/>
      <c r="T20" s="606"/>
      <c r="U20" s="606"/>
      <c r="V20" s="606"/>
      <c r="W20" s="606"/>
      <c r="X20" s="606"/>
      <c r="Y20" s="607"/>
      <c r="Z20" s="665">
        <v>1.9</v>
      </c>
      <c r="AA20" s="665"/>
      <c r="AB20" s="665"/>
      <c r="AC20" s="665"/>
      <c r="AD20" s="666" t="s">
        <v>121</v>
      </c>
      <c r="AE20" s="666"/>
      <c r="AF20" s="666"/>
      <c r="AG20" s="666"/>
      <c r="AH20" s="666"/>
      <c r="AI20" s="666"/>
      <c r="AJ20" s="666"/>
      <c r="AK20" s="666"/>
      <c r="AL20" s="608" t="s">
        <v>121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t="s">
        <v>121</v>
      </c>
      <c r="BH20" s="606"/>
      <c r="BI20" s="606"/>
      <c r="BJ20" s="606"/>
      <c r="BK20" s="606"/>
      <c r="BL20" s="606"/>
      <c r="BM20" s="606"/>
      <c r="BN20" s="607"/>
      <c r="BO20" s="665" t="s">
        <v>121</v>
      </c>
      <c r="BP20" s="665"/>
      <c r="BQ20" s="665"/>
      <c r="BR20" s="665"/>
      <c r="BS20" s="611" t="s">
        <v>227</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9956793</v>
      </c>
      <c r="CS20" s="606"/>
      <c r="CT20" s="606"/>
      <c r="CU20" s="606"/>
      <c r="CV20" s="606"/>
      <c r="CW20" s="606"/>
      <c r="CX20" s="606"/>
      <c r="CY20" s="607"/>
      <c r="CZ20" s="665">
        <v>100</v>
      </c>
      <c r="DA20" s="665"/>
      <c r="DB20" s="665"/>
      <c r="DC20" s="665"/>
      <c r="DD20" s="611">
        <v>1625386</v>
      </c>
      <c r="DE20" s="606"/>
      <c r="DF20" s="606"/>
      <c r="DG20" s="606"/>
      <c r="DH20" s="606"/>
      <c r="DI20" s="606"/>
      <c r="DJ20" s="606"/>
      <c r="DK20" s="606"/>
      <c r="DL20" s="606"/>
      <c r="DM20" s="606"/>
      <c r="DN20" s="606"/>
      <c r="DO20" s="606"/>
      <c r="DP20" s="607"/>
      <c r="DQ20" s="611">
        <v>6102183</v>
      </c>
      <c r="DR20" s="606"/>
      <c r="DS20" s="606"/>
      <c r="DT20" s="606"/>
      <c r="DU20" s="606"/>
      <c r="DV20" s="606"/>
      <c r="DW20" s="606"/>
      <c r="DX20" s="606"/>
      <c r="DY20" s="606"/>
      <c r="DZ20" s="606"/>
      <c r="EA20" s="606"/>
      <c r="EB20" s="606"/>
      <c r="EC20" s="646"/>
    </row>
    <row r="21" spans="2:133" ht="11.25" customHeight="1">
      <c r="B21" s="600" t="s">
        <v>270</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227</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272</v>
      </c>
      <c r="C22" s="601"/>
      <c r="D22" s="601"/>
      <c r="E22" s="601"/>
      <c r="F22" s="601"/>
      <c r="G22" s="601"/>
      <c r="H22" s="601"/>
      <c r="I22" s="601"/>
      <c r="J22" s="601"/>
      <c r="K22" s="601"/>
      <c r="L22" s="601"/>
      <c r="M22" s="601"/>
      <c r="N22" s="601"/>
      <c r="O22" s="601"/>
      <c r="P22" s="601"/>
      <c r="Q22" s="602"/>
      <c r="R22" s="603">
        <v>4015834</v>
      </c>
      <c r="S22" s="606"/>
      <c r="T22" s="606"/>
      <c r="U22" s="606"/>
      <c r="V22" s="606"/>
      <c r="W22" s="606"/>
      <c r="X22" s="606"/>
      <c r="Y22" s="607"/>
      <c r="Z22" s="665">
        <v>39.1</v>
      </c>
      <c r="AA22" s="665"/>
      <c r="AB22" s="665"/>
      <c r="AC22" s="665"/>
      <c r="AD22" s="666">
        <v>3817285</v>
      </c>
      <c r="AE22" s="666"/>
      <c r="AF22" s="666"/>
      <c r="AG22" s="666"/>
      <c r="AH22" s="666"/>
      <c r="AI22" s="666"/>
      <c r="AJ22" s="666"/>
      <c r="AK22" s="666"/>
      <c r="AL22" s="608">
        <v>96.2</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227</v>
      </c>
      <c r="BP22" s="665"/>
      <c r="BQ22" s="665"/>
      <c r="BR22" s="665"/>
      <c r="BS22" s="611" t="s">
        <v>121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275</v>
      </c>
      <c r="C23" s="601"/>
      <c r="D23" s="601"/>
      <c r="E23" s="601"/>
      <c r="F23" s="601"/>
      <c r="G23" s="601"/>
      <c r="H23" s="601"/>
      <c r="I23" s="601"/>
      <c r="J23" s="601"/>
      <c r="K23" s="601"/>
      <c r="L23" s="601"/>
      <c r="M23" s="601"/>
      <c r="N23" s="601"/>
      <c r="O23" s="601"/>
      <c r="P23" s="601"/>
      <c r="Q23" s="602"/>
      <c r="R23" s="603">
        <v>3155</v>
      </c>
      <c r="S23" s="606"/>
      <c r="T23" s="606"/>
      <c r="U23" s="606"/>
      <c r="V23" s="606"/>
      <c r="W23" s="606"/>
      <c r="X23" s="606"/>
      <c r="Y23" s="607"/>
      <c r="Z23" s="665">
        <v>0</v>
      </c>
      <c r="AA23" s="665"/>
      <c r="AB23" s="665"/>
      <c r="AC23" s="665"/>
      <c r="AD23" s="666">
        <v>3155</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227</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0" t="s">
        <v>282</v>
      </c>
      <c r="C24" s="601"/>
      <c r="D24" s="601"/>
      <c r="E24" s="601"/>
      <c r="F24" s="601"/>
      <c r="G24" s="601"/>
      <c r="H24" s="601"/>
      <c r="I24" s="601"/>
      <c r="J24" s="601"/>
      <c r="K24" s="601"/>
      <c r="L24" s="601"/>
      <c r="M24" s="601"/>
      <c r="N24" s="601"/>
      <c r="O24" s="601"/>
      <c r="P24" s="601"/>
      <c r="Q24" s="602"/>
      <c r="R24" s="603">
        <v>150918</v>
      </c>
      <c r="S24" s="606"/>
      <c r="T24" s="606"/>
      <c r="U24" s="606"/>
      <c r="V24" s="606"/>
      <c r="W24" s="606"/>
      <c r="X24" s="606"/>
      <c r="Y24" s="607"/>
      <c r="Z24" s="665">
        <v>1.5</v>
      </c>
      <c r="AA24" s="665"/>
      <c r="AB24" s="665"/>
      <c r="AC24" s="665"/>
      <c r="AD24" s="666" t="s">
        <v>227</v>
      </c>
      <c r="AE24" s="666"/>
      <c r="AF24" s="666"/>
      <c r="AG24" s="666"/>
      <c r="AH24" s="666"/>
      <c r="AI24" s="666"/>
      <c r="AJ24" s="666"/>
      <c r="AK24" s="666"/>
      <c r="AL24" s="608" t="s">
        <v>227</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3566014</v>
      </c>
      <c r="CS24" s="669"/>
      <c r="CT24" s="669"/>
      <c r="CU24" s="669"/>
      <c r="CV24" s="669"/>
      <c r="CW24" s="669"/>
      <c r="CX24" s="669"/>
      <c r="CY24" s="715"/>
      <c r="CZ24" s="716">
        <v>35.799999999999997</v>
      </c>
      <c r="DA24" s="685"/>
      <c r="DB24" s="685"/>
      <c r="DC24" s="719"/>
      <c r="DD24" s="714">
        <v>2102885</v>
      </c>
      <c r="DE24" s="669"/>
      <c r="DF24" s="669"/>
      <c r="DG24" s="669"/>
      <c r="DH24" s="669"/>
      <c r="DI24" s="669"/>
      <c r="DJ24" s="669"/>
      <c r="DK24" s="715"/>
      <c r="DL24" s="714">
        <v>2050955</v>
      </c>
      <c r="DM24" s="669"/>
      <c r="DN24" s="669"/>
      <c r="DO24" s="669"/>
      <c r="DP24" s="669"/>
      <c r="DQ24" s="669"/>
      <c r="DR24" s="669"/>
      <c r="DS24" s="669"/>
      <c r="DT24" s="669"/>
      <c r="DU24" s="669"/>
      <c r="DV24" s="715"/>
      <c r="DW24" s="716">
        <v>49.3</v>
      </c>
      <c r="DX24" s="685"/>
      <c r="DY24" s="685"/>
      <c r="DZ24" s="685"/>
      <c r="EA24" s="685"/>
      <c r="EB24" s="685"/>
      <c r="EC24" s="717"/>
    </row>
    <row r="25" spans="2:133" ht="11.25" customHeight="1">
      <c r="B25" s="600" t="s">
        <v>285</v>
      </c>
      <c r="C25" s="601"/>
      <c r="D25" s="601"/>
      <c r="E25" s="601"/>
      <c r="F25" s="601"/>
      <c r="G25" s="601"/>
      <c r="H25" s="601"/>
      <c r="I25" s="601"/>
      <c r="J25" s="601"/>
      <c r="K25" s="601"/>
      <c r="L25" s="601"/>
      <c r="M25" s="601"/>
      <c r="N25" s="601"/>
      <c r="O25" s="601"/>
      <c r="P25" s="601"/>
      <c r="Q25" s="602"/>
      <c r="R25" s="603">
        <v>89031</v>
      </c>
      <c r="S25" s="606"/>
      <c r="T25" s="606"/>
      <c r="U25" s="606"/>
      <c r="V25" s="606"/>
      <c r="W25" s="606"/>
      <c r="X25" s="606"/>
      <c r="Y25" s="607"/>
      <c r="Z25" s="665">
        <v>0.9</v>
      </c>
      <c r="AA25" s="665"/>
      <c r="AB25" s="665"/>
      <c r="AC25" s="665"/>
      <c r="AD25" s="666">
        <v>3088</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1115298</v>
      </c>
      <c r="CS25" s="604"/>
      <c r="CT25" s="604"/>
      <c r="CU25" s="604"/>
      <c r="CV25" s="604"/>
      <c r="CW25" s="604"/>
      <c r="CX25" s="604"/>
      <c r="CY25" s="605"/>
      <c r="CZ25" s="608">
        <v>11.2</v>
      </c>
      <c r="DA25" s="637"/>
      <c r="DB25" s="637"/>
      <c r="DC25" s="638"/>
      <c r="DD25" s="611">
        <v>1050143</v>
      </c>
      <c r="DE25" s="604"/>
      <c r="DF25" s="604"/>
      <c r="DG25" s="604"/>
      <c r="DH25" s="604"/>
      <c r="DI25" s="604"/>
      <c r="DJ25" s="604"/>
      <c r="DK25" s="605"/>
      <c r="DL25" s="611">
        <v>1010985</v>
      </c>
      <c r="DM25" s="604"/>
      <c r="DN25" s="604"/>
      <c r="DO25" s="604"/>
      <c r="DP25" s="604"/>
      <c r="DQ25" s="604"/>
      <c r="DR25" s="604"/>
      <c r="DS25" s="604"/>
      <c r="DT25" s="604"/>
      <c r="DU25" s="604"/>
      <c r="DV25" s="605"/>
      <c r="DW25" s="608">
        <v>24.3</v>
      </c>
      <c r="DX25" s="637"/>
      <c r="DY25" s="637"/>
      <c r="DZ25" s="637"/>
      <c r="EA25" s="637"/>
      <c r="EB25" s="637"/>
      <c r="EC25" s="639"/>
    </row>
    <row r="26" spans="2:133" ht="11.25" customHeight="1">
      <c r="B26" s="600" t="s">
        <v>288</v>
      </c>
      <c r="C26" s="601"/>
      <c r="D26" s="601"/>
      <c r="E26" s="601"/>
      <c r="F26" s="601"/>
      <c r="G26" s="601"/>
      <c r="H26" s="601"/>
      <c r="I26" s="601"/>
      <c r="J26" s="601"/>
      <c r="K26" s="601"/>
      <c r="L26" s="601"/>
      <c r="M26" s="601"/>
      <c r="N26" s="601"/>
      <c r="O26" s="601"/>
      <c r="P26" s="601"/>
      <c r="Q26" s="602"/>
      <c r="R26" s="603">
        <v>43884</v>
      </c>
      <c r="S26" s="606"/>
      <c r="T26" s="606"/>
      <c r="U26" s="606"/>
      <c r="V26" s="606"/>
      <c r="W26" s="606"/>
      <c r="X26" s="606"/>
      <c r="Y26" s="607"/>
      <c r="Z26" s="665">
        <v>0.4</v>
      </c>
      <c r="AA26" s="665"/>
      <c r="AB26" s="665"/>
      <c r="AC26" s="665"/>
      <c r="AD26" s="666" t="s">
        <v>121</v>
      </c>
      <c r="AE26" s="666"/>
      <c r="AF26" s="666"/>
      <c r="AG26" s="666"/>
      <c r="AH26" s="666"/>
      <c r="AI26" s="666"/>
      <c r="AJ26" s="666"/>
      <c r="AK26" s="666"/>
      <c r="AL26" s="608" t="s">
        <v>227</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227</v>
      </c>
      <c r="BH26" s="606"/>
      <c r="BI26" s="606"/>
      <c r="BJ26" s="606"/>
      <c r="BK26" s="606"/>
      <c r="BL26" s="606"/>
      <c r="BM26" s="606"/>
      <c r="BN26" s="607"/>
      <c r="BO26" s="665" t="s">
        <v>121</v>
      </c>
      <c r="BP26" s="665"/>
      <c r="BQ26" s="665"/>
      <c r="BR26" s="665"/>
      <c r="BS26" s="611" t="s">
        <v>227</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695762</v>
      </c>
      <c r="CS26" s="606"/>
      <c r="CT26" s="606"/>
      <c r="CU26" s="606"/>
      <c r="CV26" s="606"/>
      <c r="CW26" s="606"/>
      <c r="CX26" s="606"/>
      <c r="CY26" s="607"/>
      <c r="CZ26" s="608">
        <v>7</v>
      </c>
      <c r="DA26" s="637"/>
      <c r="DB26" s="637"/>
      <c r="DC26" s="638"/>
      <c r="DD26" s="611">
        <v>647690</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291</v>
      </c>
      <c r="C27" s="601"/>
      <c r="D27" s="601"/>
      <c r="E27" s="601"/>
      <c r="F27" s="601"/>
      <c r="G27" s="601"/>
      <c r="H27" s="601"/>
      <c r="I27" s="601"/>
      <c r="J27" s="601"/>
      <c r="K27" s="601"/>
      <c r="L27" s="601"/>
      <c r="M27" s="601"/>
      <c r="N27" s="601"/>
      <c r="O27" s="601"/>
      <c r="P27" s="601"/>
      <c r="Q27" s="602"/>
      <c r="R27" s="603">
        <v>2227478</v>
      </c>
      <c r="S27" s="606"/>
      <c r="T27" s="606"/>
      <c r="U27" s="606"/>
      <c r="V27" s="606"/>
      <c r="W27" s="606"/>
      <c r="X27" s="606"/>
      <c r="Y27" s="607"/>
      <c r="Z27" s="665">
        <v>21.7</v>
      </c>
      <c r="AA27" s="665"/>
      <c r="AB27" s="665"/>
      <c r="AC27" s="665"/>
      <c r="AD27" s="666" t="s">
        <v>121</v>
      </c>
      <c r="AE27" s="666"/>
      <c r="AF27" s="666"/>
      <c r="AG27" s="666"/>
      <c r="AH27" s="666"/>
      <c r="AI27" s="666"/>
      <c r="AJ27" s="666"/>
      <c r="AK27" s="666"/>
      <c r="AL27" s="608" t="s">
        <v>227</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1523699</v>
      </c>
      <c r="BH27" s="606"/>
      <c r="BI27" s="606"/>
      <c r="BJ27" s="606"/>
      <c r="BK27" s="606"/>
      <c r="BL27" s="606"/>
      <c r="BM27" s="606"/>
      <c r="BN27" s="607"/>
      <c r="BO27" s="665">
        <v>100</v>
      </c>
      <c r="BP27" s="665"/>
      <c r="BQ27" s="665"/>
      <c r="BR27" s="665"/>
      <c r="BS27" s="611">
        <v>9167</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1858845</v>
      </c>
      <c r="CS27" s="604"/>
      <c r="CT27" s="604"/>
      <c r="CU27" s="604"/>
      <c r="CV27" s="604"/>
      <c r="CW27" s="604"/>
      <c r="CX27" s="604"/>
      <c r="CY27" s="605"/>
      <c r="CZ27" s="608">
        <v>18.7</v>
      </c>
      <c r="DA27" s="637"/>
      <c r="DB27" s="637"/>
      <c r="DC27" s="638"/>
      <c r="DD27" s="611">
        <v>474245</v>
      </c>
      <c r="DE27" s="604"/>
      <c r="DF27" s="604"/>
      <c r="DG27" s="604"/>
      <c r="DH27" s="604"/>
      <c r="DI27" s="604"/>
      <c r="DJ27" s="604"/>
      <c r="DK27" s="605"/>
      <c r="DL27" s="611">
        <v>461473</v>
      </c>
      <c r="DM27" s="604"/>
      <c r="DN27" s="604"/>
      <c r="DO27" s="604"/>
      <c r="DP27" s="604"/>
      <c r="DQ27" s="604"/>
      <c r="DR27" s="604"/>
      <c r="DS27" s="604"/>
      <c r="DT27" s="604"/>
      <c r="DU27" s="604"/>
      <c r="DV27" s="605"/>
      <c r="DW27" s="608">
        <v>11.1</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3">
        <v>141709</v>
      </c>
      <c r="S28" s="606"/>
      <c r="T28" s="606"/>
      <c r="U28" s="606"/>
      <c r="V28" s="606"/>
      <c r="W28" s="606"/>
      <c r="X28" s="606"/>
      <c r="Y28" s="607"/>
      <c r="Z28" s="665">
        <v>1.4</v>
      </c>
      <c r="AA28" s="665"/>
      <c r="AB28" s="665"/>
      <c r="AC28" s="665"/>
      <c r="AD28" s="666">
        <v>141709</v>
      </c>
      <c r="AE28" s="666"/>
      <c r="AF28" s="666"/>
      <c r="AG28" s="666"/>
      <c r="AH28" s="666"/>
      <c r="AI28" s="666"/>
      <c r="AJ28" s="666"/>
      <c r="AK28" s="666"/>
      <c r="AL28" s="608">
        <v>3.6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591871</v>
      </c>
      <c r="CS28" s="606"/>
      <c r="CT28" s="606"/>
      <c r="CU28" s="606"/>
      <c r="CV28" s="606"/>
      <c r="CW28" s="606"/>
      <c r="CX28" s="606"/>
      <c r="CY28" s="607"/>
      <c r="CZ28" s="608">
        <v>5.9</v>
      </c>
      <c r="DA28" s="637"/>
      <c r="DB28" s="637"/>
      <c r="DC28" s="638"/>
      <c r="DD28" s="611">
        <v>578497</v>
      </c>
      <c r="DE28" s="606"/>
      <c r="DF28" s="606"/>
      <c r="DG28" s="606"/>
      <c r="DH28" s="606"/>
      <c r="DI28" s="606"/>
      <c r="DJ28" s="606"/>
      <c r="DK28" s="607"/>
      <c r="DL28" s="611">
        <v>578497</v>
      </c>
      <c r="DM28" s="606"/>
      <c r="DN28" s="606"/>
      <c r="DO28" s="606"/>
      <c r="DP28" s="606"/>
      <c r="DQ28" s="606"/>
      <c r="DR28" s="606"/>
      <c r="DS28" s="606"/>
      <c r="DT28" s="606"/>
      <c r="DU28" s="606"/>
      <c r="DV28" s="607"/>
      <c r="DW28" s="608">
        <v>13.9</v>
      </c>
      <c r="DX28" s="637"/>
      <c r="DY28" s="637"/>
      <c r="DZ28" s="637"/>
      <c r="EA28" s="637"/>
      <c r="EB28" s="637"/>
      <c r="EC28" s="639"/>
    </row>
    <row r="29" spans="2:133" ht="11.25" customHeight="1">
      <c r="B29" s="600" t="s">
        <v>296</v>
      </c>
      <c r="C29" s="601"/>
      <c r="D29" s="601"/>
      <c r="E29" s="601"/>
      <c r="F29" s="601"/>
      <c r="G29" s="601"/>
      <c r="H29" s="601"/>
      <c r="I29" s="601"/>
      <c r="J29" s="601"/>
      <c r="K29" s="601"/>
      <c r="L29" s="601"/>
      <c r="M29" s="601"/>
      <c r="N29" s="601"/>
      <c r="O29" s="601"/>
      <c r="P29" s="601"/>
      <c r="Q29" s="602"/>
      <c r="R29" s="603">
        <v>880638</v>
      </c>
      <c r="S29" s="606"/>
      <c r="T29" s="606"/>
      <c r="U29" s="606"/>
      <c r="V29" s="606"/>
      <c r="W29" s="606"/>
      <c r="X29" s="606"/>
      <c r="Y29" s="607"/>
      <c r="Z29" s="665">
        <v>8.6</v>
      </c>
      <c r="AA29" s="665"/>
      <c r="AB29" s="665"/>
      <c r="AC29" s="665"/>
      <c r="AD29" s="666" t="s">
        <v>121</v>
      </c>
      <c r="AE29" s="666"/>
      <c r="AF29" s="666"/>
      <c r="AG29" s="666"/>
      <c r="AH29" s="666"/>
      <c r="AI29" s="666"/>
      <c r="AJ29" s="666"/>
      <c r="AK29" s="666"/>
      <c r="AL29" s="608" t="s">
        <v>121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591871</v>
      </c>
      <c r="CS29" s="604"/>
      <c r="CT29" s="604"/>
      <c r="CU29" s="604"/>
      <c r="CV29" s="604"/>
      <c r="CW29" s="604"/>
      <c r="CX29" s="604"/>
      <c r="CY29" s="605"/>
      <c r="CZ29" s="608">
        <v>5.9</v>
      </c>
      <c r="DA29" s="637"/>
      <c r="DB29" s="637"/>
      <c r="DC29" s="638"/>
      <c r="DD29" s="611">
        <v>578497</v>
      </c>
      <c r="DE29" s="604"/>
      <c r="DF29" s="604"/>
      <c r="DG29" s="604"/>
      <c r="DH29" s="604"/>
      <c r="DI29" s="604"/>
      <c r="DJ29" s="604"/>
      <c r="DK29" s="605"/>
      <c r="DL29" s="611">
        <v>578497</v>
      </c>
      <c r="DM29" s="604"/>
      <c r="DN29" s="604"/>
      <c r="DO29" s="604"/>
      <c r="DP29" s="604"/>
      <c r="DQ29" s="604"/>
      <c r="DR29" s="604"/>
      <c r="DS29" s="604"/>
      <c r="DT29" s="604"/>
      <c r="DU29" s="604"/>
      <c r="DV29" s="605"/>
      <c r="DW29" s="608">
        <v>13.9</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47323</v>
      </c>
      <c r="S30" s="606"/>
      <c r="T30" s="606"/>
      <c r="U30" s="606"/>
      <c r="V30" s="606"/>
      <c r="W30" s="606"/>
      <c r="X30" s="606"/>
      <c r="Y30" s="607"/>
      <c r="Z30" s="665">
        <v>0.5</v>
      </c>
      <c r="AA30" s="665"/>
      <c r="AB30" s="665"/>
      <c r="AC30" s="665"/>
      <c r="AD30" s="666">
        <v>965</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98.7</v>
      </c>
      <c r="BH30" s="684"/>
      <c r="BI30" s="684"/>
      <c r="BJ30" s="684"/>
      <c r="BK30" s="684"/>
      <c r="BL30" s="684"/>
      <c r="BM30" s="685">
        <v>96.3</v>
      </c>
      <c r="BN30" s="684"/>
      <c r="BO30" s="684"/>
      <c r="BP30" s="684"/>
      <c r="BQ30" s="686"/>
      <c r="BR30" s="683">
        <v>98.4</v>
      </c>
      <c r="BS30" s="684"/>
      <c r="BT30" s="684"/>
      <c r="BU30" s="684"/>
      <c r="BV30" s="684"/>
      <c r="BW30" s="684"/>
      <c r="BX30" s="685">
        <v>95.4</v>
      </c>
      <c r="BY30" s="684"/>
      <c r="BZ30" s="684"/>
      <c r="CA30" s="684"/>
      <c r="CB30" s="686"/>
      <c r="CD30" s="689"/>
      <c r="CE30" s="690"/>
      <c r="CF30" s="647" t="s">
        <v>304</v>
      </c>
      <c r="CG30" s="644"/>
      <c r="CH30" s="644"/>
      <c r="CI30" s="644"/>
      <c r="CJ30" s="644"/>
      <c r="CK30" s="644"/>
      <c r="CL30" s="644"/>
      <c r="CM30" s="644"/>
      <c r="CN30" s="644"/>
      <c r="CO30" s="644"/>
      <c r="CP30" s="644"/>
      <c r="CQ30" s="645"/>
      <c r="CR30" s="603">
        <v>535543</v>
      </c>
      <c r="CS30" s="606"/>
      <c r="CT30" s="606"/>
      <c r="CU30" s="606"/>
      <c r="CV30" s="606"/>
      <c r="CW30" s="606"/>
      <c r="CX30" s="606"/>
      <c r="CY30" s="607"/>
      <c r="CZ30" s="608">
        <v>5.4</v>
      </c>
      <c r="DA30" s="637"/>
      <c r="DB30" s="637"/>
      <c r="DC30" s="638"/>
      <c r="DD30" s="611">
        <v>522169</v>
      </c>
      <c r="DE30" s="606"/>
      <c r="DF30" s="606"/>
      <c r="DG30" s="606"/>
      <c r="DH30" s="606"/>
      <c r="DI30" s="606"/>
      <c r="DJ30" s="606"/>
      <c r="DK30" s="607"/>
      <c r="DL30" s="611">
        <v>522169</v>
      </c>
      <c r="DM30" s="606"/>
      <c r="DN30" s="606"/>
      <c r="DO30" s="606"/>
      <c r="DP30" s="606"/>
      <c r="DQ30" s="606"/>
      <c r="DR30" s="606"/>
      <c r="DS30" s="606"/>
      <c r="DT30" s="606"/>
      <c r="DU30" s="606"/>
      <c r="DV30" s="607"/>
      <c r="DW30" s="608">
        <v>12.5</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908863</v>
      </c>
      <c r="S31" s="606"/>
      <c r="T31" s="606"/>
      <c r="U31" s="606"/>
      <c r="V31" s="606"/>
      <c r="W31" s="606"/>
      <c r="X31" s="606"/>
      <c r="Y31" s="607"/>
      <c r="Z31" s="665">
        <v>8.8000000000000007</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v>
      </c>
      <c r="BH31" s="604"/>
      <c r="BI31" s="604"/>
      <c r="BJ31" s="604"/>
      <c r="BK31" s="604"/>
      <c r="BL31" s="604"/>
      <c r="BM31" s="609">
        <v>97</v>
      </c>
      <c r="BN31" s="682"/>
      <c r="BO31" s="682"/>
      <c r="BP31" s="682"/>
      <c r="BQ31" s="643"/>
      <c r="BR31" s="681">
        <v>98.7</v>
      </c>
      <c r="BS31" s="604"/>
      <c r="BT31" s="604"/>
      <c r="BU31" s="604"/>
      <c r="BV31" s="604"/>
      <c r="BW31" s="604"/>
      <c r="BX31" s="609">
        <v>96.2</v>
      </c>
      <c r="BY31" s="682"/>
      <c r="BZ31" s="682"/>
      <c r="CA31" s="682"/>
      <c r="CB31" s="643"/>
      <c r="CD31" s="689"/>
      <c r="CE31" s="690"/>
      <c r="CF31" s="647" t="s">
        <v>308</v>
      </c>
      <c r="CG31" s="644"/>
      <c r="CH31" s="644"/>
      <c r="CI31" s="644"/>
      <c r="CJ31" s="644"/>
      <c r="CK31" s="644"/>
      <c r="CL31" s="644"/>
      <c r="CM31" s="644"/>
      <c r="CN31" s="644"/>
      <c r="CO31" s="644"/>
      <c r="CP31" s="644"/>
      <c r="CQ31" s="645"/>
      <c r="CR31" s="603">
        <v>56328</v>
      </c>
      <c r="CS31" s="604"/>
      <c r="CT31" s="604"/>
      <c r="CU31" s="604"/>
      <c r="CV31" s="604"/>
      <c r="CW31" s="604"/>
      <c r="CX31" s="604"/>
      <c r="CY31" s="605"/>
      <c r="CZ31" s="608">
        <v>0.6</v>
      </c>
      <c r="DA31" s="637"/>
      <c r="DB31" s="637"/>
      <c r="DC31" s="638"/>
      <c r="DD31" s="611">
        <v>56328</v>
      </c>
      <c r="DE31" s="604"/>
      <c r="DF31" s="604"/>
      <c r="DG31" s="604"/>
      <c r="DH31" s="604"/>
      <c r="DI31" s="604"/>
      <c r="DJ31" s="604"/>
      <c r="DK31" s="605"/>
      <c r="DL31" s="611">
        <v>56328</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914760</v>
      </c>
      <c r="S32" s="606"/>
      <c r="T32" s="606"/>
      <c r="U32" s="606"/>
      <c r="V32" s="606"/>
      <c r="W32" s="606"/>
      <c r="X32" s="606"/>
      <c r="Y32" s="607"/>
      <c r="Z32" s="665">
        <v>8.9</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98.2</v>
      </c>
      <c r="BH32" s="619"/>
      <c r="BI32" s="619"/>
      <c r="BJ32" s="619"/>
      <c r="BK32" s="619"/>
      <c r="BL32" s="619"/>
      <c r="BM32" s="663">
        <v>94.9</v>
      </c>
      <c r="BN32" s="619"/>
      <c r="BO32" s="619"/>
      <c r="BP32" s="619"/>
      <c r="BQ32" s="656"/>
      <c r="BR32" s="680">
        <v>98</v>
      </c>
      <c r="BS32" s="619"/>
      <c r="BT32" s="619"/>
      <c r="BU32" s="619"/>
      <c r="BV32" s="619"/>
      <c r="BW32" s="619"/>
      <c r="BX32" s="663">
        <v>93.8</v>
      </c>
      <c r="BY32" s="619"/>
      <c r="BZ32" s="619"/>
      <c r="CA32" s="619"/>
      <c r="CB32" s="656"/>
      <c r="CD32" s="691"/>
      <c r="CE32" s="692"/>
      <c r="CF32" s="647" t="s">
        <v>311</v>
      </c>
      <c r="CG32" s="644"/>
      <c r="CH32" s="644"/>
      <c r="CI32" s="644"/>
      <c r="CJ32" s="644"/>
      <c r="CK32" s="644"/>
      <c r="CL32" s="644"/>
      <c r="CM32" s="644"/>
      <c r="CN32" s="644"/>
      <c r="CO32" s="644"/>
      <c r="CP32" s="644"/>
      <c r="CQ32" s="645"/>
      <c r="CR32" s="603" t="s">
        <v>227</v>
      </c>
      <c r="CS32" s="606"/>
      <c r="CT32" s="606"/>
      <c r="CU32" s="606"/>
      <c r="CV32" s="606"/>
      <c r="CW32" s="606"/>
      <c r="CX32" s="606"/>
      <c r="CY32" s="607"/>
      <c r="CZ32" s="608" t="s">
        <v>227</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121</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350856</v>
      </c>
      <c r="S33" s="606"/>
      <c r="T33" s="606"/>
      <c r="U33" s="606"/>
      <c r="V33" s="606"/>
      <c r="W33" s="606"/>
      <c r="X33" s="606"/>
      <c r="Y33" s="607"/>
      <c r="Z33" s="665">
        <v>3.4</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4759866</v>
      </c>
      <c r="CS33" s="604"/>
      <c r="CT33" s="604"/>
      <c r="CU33" s="604"/>
      <c r="CV33" s="604"/>
      <c r="CW33" s="604"/>
      <c r="CX33" s="604"/>
      <c r="CY33" s="605"/>
      <c r="CZ33" s="608">
        <v>47.8</v>
      </c>
      <c r="DA33" s="637"/>
      <c r="DB33" s="637"/>
      <c r="DC33" s="638"/>
      <c r="DD33" s="611">
        <v>3299117</v>
      </c>
      <c r="DE33" s="604"/>
      <c r="DF33" s="604"/>
      <c r="DG33" s="604"/>
      <c r="DH33" s="604"/>
      <c r="DI33" s="604"/>
      <c r="DJ33" s="604"/>
      <c r="DK33" s="605"/>
      <c r="DL33" s="611">
        <v>1690263</v>
      </c>
      <c r="DM33" s="604"/>
      <c r="DN33" s="604"/>
      <c r="DO33" s="604"/>
      <c r="DP33" s="604"/>
      <c r="DQ33" s="604"/>
      <c r="DR33" s="604"/>
      <c r="DS33" s="604"/>
      <c r="DT33" s="604"/>
      <c r="DU33" s="604"/>
      <c r="DV33" s="605"/>
      <c r="DW33" s="608">
        <v>40.6</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108390</v>
      </c>
      <c r="S34" s="606"/>
      <c r="T34" s="606"/>
      <c r="U34" s="606"/>
      <c r="V34" s="606"/>
      <c r="W34" s="606"/>
      <c r="X34" s="606"/>
      <c r="Y34" s="607"/>
      <c r="Z34" s="665">
        <v>1.1000000000000001</v>
      </c>
      <c r="AA34" s="665"/>
      <c r="AB34" s="665"/>
      <c r="AC34" s="665"/>
      <c r="AD34" s="666">
        <v>6</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1081789</v>
      </c>
      <c r="CS34" s="606"/>
      <c r="CT34" s="606"/>
      <c r="CU34" s="606"/>
      <c r="CV34" s="606"/>
      <c r="CW34" s="606"/>
      <c r="CX34" s="606"/>
      <c r="CY34" s="607"/>
      <c r="CZ34" s="608">
        <v>10.9</v>
      </c>
      <c r="DA34" s="637"/>
      <c r="DB34" s="637"/>
      <c r="DC34" s="638"/>
      <c r="DD34" s="611">
        <v>854980</v>
      </c>
      <c r="DE34" s="606"/>
      <c r="DF34" s="606"/>
      <c r="DG34" s="606"/>
      <c r="DH34" s="606"/>
      <c r="DI34" s="606"/>
      <c r="DJ34" s="606"/>
      <c r="DK34" s="607"/>
      <c r="DL34" s="611">
        <v>617736</v>
      </c>
      <c r="DM34" s="606"/>
      <c r="DN34" s="606"/>
      <c r="DO34" s="606"/>
      <c r="DP34" s="606"/>
      <c r="DQ34" s="606"/>
      <c r="DR34" s="606"/>
      <c r="DS34" s="606"/>
      <c r="DT34" s="606"/>
      <c r="DU34" s="606"/>
      <c r="DV34" s="607"/>
      <c r="DW34" s="608">
        <v>14.8</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396253</v>
      </c>
      <c r="S35" s="606"/>
      <c r="T35" s="606"/>
      <c r="U35" s="606"/>
      <c r="V35" s="606"/>
      <c r="W35" s="606"/>
      <c r="X35" s="606"/>
      <c r="Y35" s="607"/>
      <c r="Z35" s="665">
        <v>3.9</v>
      </c>
      <c r="AA35" s="665"/>
      <c r="AB35" s="665"/>
      <c r="AC35" s="665"/>
      <c r="AD35" s="666" t="s">
        <v>121</v>
      </c>
      <c r="AE35" s="666"/>
      <c r="AF35" s="666"/>
      <c r="AG35" s="666"/>
      <c r="AH35" s="666"/>
      <c r="AI35" s="666"/>
      <c r="AJ35" s="666"/>
      <c r="AK35" s="666"/>
      <c r="AL35" s="608" t="s">
        <v>121</v>
      </c>
      <c r="AM35" s="609"/>
      <c r="AN35" s="609"/>
      <c r="AO35" s="667"/>
      <c r="AP35" s="214"/>
      <c r="AQ35" s="671" t="s">
        <v>319</v>
      </c>
      <c r="AR35" s="672"/>
      <c r="AS35" s="672"/>
      <c r="AT35" s="672"/>
      <c r="AU35" s="672"/>
      <c r="AV35" s="672"/>
      <c r="AW35" s="672"/>
      <c r="AX35" s="672"/>
      <c r="AY35" s="673"/>
      <c r="AZ35" s="668">
        <v>706089</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222000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6123</v>
      </c>
      <c r="CS35" s="604"/>
      <c r="CT35" s="604"/>
      <c r="CU35" s="604"/>
      <c r="CV35" s="604"/>
      <c r="CW35" s="604"/>
      <c r="CX35" s="604"/>
      <c r="CY35" s="605"/>
      <c r="CZ35" s="608">
        <v>0.1</v>
      </c>
      <c r="DA35" s="637"/>
      <c r="DB35" s="637"/>
      <c r="DC35" s="638"/>
      <c r="DD35" s="611">
        <v>4893</v>
      </c>
      <c r="DE35" s="604"/>
      <c r="DF35" s="604"/>
      <c r="DG35" s="604"/>
      <c r="DH35" s="604"/>
      <c r="DI35" s="604"/>
      <c r="DJ35" s="604"/>
      <c r="DK35" s="605"/>
      <c r="DL35" s="611">
        <v>4893</v>
      </c>
      <c r="DM35" s="604"/>
      <c r="DN35" s="604"/>
      <c r="DO35" s="604"/>
      <c r="DP35" s="604"/>
      <c r="DQ35" s="604"/>
      <c r="DR35" s="604"/>
      <c r="DS35" s="604"/>
      <c r="DT35" s="604"/>
      <c r="DU35" s="604"/>
      <c r="DV35" s="605"/>
      <c r="DW35" s="608">
        <v>0.1</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227</v>
      </c>
      <c r="AM36" s="609"/>
      <c r="AN36" s="609"/>
      <c r="AO36" s="667"/>
      <c r="AQ36" s="640" t="s">
        <v>323</v>
      </c>
      <c r="AR36" s="641"/>
      <c r="AS36" s="641"/>
      <c r="AT36" s="641"/>
      <c r="AU36" s="641"/>
      <c r="AV36" s="641"/>
      <c r="AW36" s="641"/>
      <c r="AX36" s="641"/>
      <c r="AY36" s="642"/>
      <c r="AZ36" s="603">
        <v>3573</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188887</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1794530</v>
      </c>
      <c r="CS36" s="606"/>
      <c r="CT36" s="606"/>
      <c r="CU36" s="606"/>
      <c r="CV36" s="606"/>
      <c r="CW36" s="606"/>
      <c r="CX36" s="606"/>
      <c r="CY36" s="607"/>
      <c r="CZ36" s="608">
        <v>18</v>
      </c>
      <c r="DA36" s="637"/>
      <c r="DB36" s="637"/>
      <c r="DC36" s="638"/>
      <c r="DD36" s="611">
        <v>754979</v>
      </c>
      <c r="DE36" s="606"/>
      <c r="DF36" s="606"/>
      <c r="DG36" s="606"/>
      <c r="DH36" s="606"/>
      <c r="DI36" s="606"/>
      <c r="DJ36" s="606"/>
      <c r="DK36" s="607"/>
      <c r="DL36" s="611">
        <v>551744</v>
      </c>
      <c r="DM36" s="606"/>
      <c r="DN36" s="606"/>
      <c r="DO36" s="606"/>
      <c r="DP36" s="606"/>
      <c r="DQ36" s="606"/>
      <c r="DR36" s="606"/>
      <c r="DS36" s="606"/>
      <c r="DT36" s="606"/>
      <c r="DU36" s="606"/>
      <c r="DV36" s="607"/>
      <c r="DW36" s="608">
        <v>13.3</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195953</v>
      </c>
      <c r="S37" s="606"/>
      <c r="T37" s="606"/>
      <c r="U37" s="606"/>
      <c r="V37" s="606"/>
      <c r="W37" s="606"/>
      <c r="X37" s="606"/>
      <c r="Y37" s="607"/>
      <c r="Z37" s="665">
        <v>1.9</v>
      </c>
      <c r="AA37" s="665"/>
      <c r="AB37" s="665"/>
      <c r="AC37" s="665"/>
      <c r="AD37" s="666" t="s">
        <v>121</v>
      </c>
      <c r="AE37" s="666"/>
      <c r="AF37" s="666"/>
      <c r="AG37" s="666"/>
      <c r="AH37" s="666"/>
      <c r="AI37" s="666"/>
      <c r="AJ37" s="666"/>
      <c r="AK37" s="666"/>
      <c r="AL37" s="608" t="s">
        <v>227</v>
      </c>
      <c r="AM37" s="609"/>
      <c r="AN37" s="609"/>
      <c r="AO37" s="667"/>
      <c r="AQ37" s="640" t="s">
        <v>327</v>
      </c>
      <c r="AR37" s="641"/>
      <c r="AS37" s="641"/>
      <c r="AT37" s="641"/>
      <c r="AU37" s="641"/>
      <c r="AV37" s="641"/>
      <c r="AW37" s="641"/>
      <c r="AX37" s="641"/>
      <c r="AY37" s="642"/>
      <c r="AZ37" s="603" t="s">
        <v>121</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2676</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433065</v>
      </c>
      <c r="CS37" s="604"/>
      <c r="CT37" s="604"/>
      <c r="CU37" s="604"/>
      <c r="CV37" s="604"/>
      <c r="CW37" s="604"/>
      <c r="CX37" s="604"/>
      <c r="CY37" s="605"/>
      <c r="CZ37" s="608">
        <v>4.3</v>
      </c>
      <c r="DA37" s="637"/>
      <c r="DB37" s="637"/>
      <c r="DC37" s="638"/>
      <c r="DD37" s="611">
        <v>433065</v>
      </c>
      <c r="DE37" s="604"/>
      <c r="DF37" s="604"/>
      <c r="DG37" s="604"/>
      <c r="DH37" s="604"/>
      <c r="DI37" s="604"/>
      <c r="DJ37" s="604"/>
      <c r="DK37" s="605"/>
      <c r="DL37" s="611">
        <v>387421</v>
      </c>
      <c r="DM37" s="604"/>
      <c r="DN37" s="604"/>
      <c r="DO37" s="604"/>
      <c r="DP37" s="604"/>
      <c r="DQ37" s="604"/>
      <c r="DR37" s="604"/>
      <c r="DS37" s="604"/>
      <c r="DT37" s="604"/>
      <c r="DU37" s="604"/>
      <c r="DV37" s="605"/>
      <c r="DW37" s="608">
        <v>9.3000000000000007</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10279092</v>
      </c>
      <c r="S38" s="655"/>
      <c r="T38" s="655"/>
      <c r="U38" s="655"/>
      <c r="V38" s="655"/>
      <c r="W38" s="655"/>
      <c r="X38" s="655"/>
      <c r="Y38" s="660"/>
      <c r="Z38" s="661">
        <v>100</v>
      </c>
      <c r="AA38" s="661"/>
      <c r="AB38" s="661"/>
      <c r="AC38" s="661"/>
      <c r="AD38" s="662">
        <v>3966208</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121</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4715</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702516</v>
      </c>
      <c r="CS38" s="606"/>
      <c r="CT38" s="606"/>
      <c r="CU38" s="606"/>
      <c r="CV38" s="606"/>
      <c r="CW38" s="606"/>
      <c r="CX38" s="606"/>
      <c r="CY38" s="607"/>
      <c r="CZ38" s="608">
        <v>7.1</v>
      </c>
      <c r="DA38" s="637"/>
      <c r="DB38" s="637"/>
      <c r="DC38" s="638"/>
      <c r="DD38" s="611">
        <v>560102</v>
      </c>
      <c r="DE38" s="606"/>
      <c r="DF38" s="606"/>
      <c r="DG38" s="606"/>
      <c r="DH38" s="606"/>
      <c r="DI38" s="606"/>
      <c r="DJ38" s="606"/>
      <c r="DK38" s="607"/>
      <c r="DL38" s="611">
        <v>515890</v>
      </c>
      <c r="DM38" s="606"/>
      <c r="DN38" s="606"/>
      <c r="DO38" s="606"/>
      <c r="DP38" s="606"/>
      <c r="DQ38" s="606"/>
      <c r="DR38" s="606"/>
      <c r="DS38" s="606"/>
      <c r="DT38" s="606"/>
      <c r="DU38" s="606"/>
      <c r="DV38" s="607"/>
      <c r="DW38" s="608">
        <v>12.4</v>
      </c>
      <c r="DX38" s="637"/>
      <c r="DY38" s="637"/>
      <c r="DZ38" s="637"/>
      <c r="EA38" s="637"/>
      <c r="EB38" s="637"/>
      <c r="EC38" s="639"/>
    </row>
    <row r="39" spans="2:133" ht="11.25" customHeight="1">
      <c r="AQ39" s="640" t="s">
        <v>334</v>
      </c>
      <c r="AR39" s="641"/>
      <c r="AS39" s="641"/>
      <c r="AT39" s="641"/>
      <c r="AU39" s="641"/>
      <c r="AV39" s="641"/>
      <c r="AW39" s="641"/>
      <c r="AX39" s="641"/>
      <c r="AY39" s="642"/>
      <c r="AZ39" s="603" t="s">
        <v>121</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118</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1125309</v>
      </c>
      <c r="CS39" s="604"/>
      <c r="CT39" s="604"/>
      <c r="CU39" s="604"/>
      <c r="CV39" s="604"/>
      <c r="CW39" s="604"/>
      <c r="CX39" s="604"/>
      <c r="CY39" s="605"/>
      <c r="CZ39" s="608">
        <v>11.3</v>
      </c>
      <c r="DA39" s="637"/>
      <c r="DB39" s="637"/>
      <c r="DC39" s="638"/>
      <c r="DD39" s="611">
        <v>1124163</v>
      </c>
      <c r="DE39" s="604"/>
      <c r="DF39" s="604"/>
      <c r="DG39" s="604"/>
      <c r="DH39" s="604"/>
      <c r="DI39" s="604"/>
      <c r="DJ39" s="604"/>
      <c r="DK39" s="605"/>
      <c r="DL39" s="611" t="s">
        <v>227</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338</v>
      </c>
      <c r="AR40" s="641"/>
      <c r="AS40" s="641"/>
      <c r="AT40" s="641"/>
      <c r="AU40" s="641"/>
      <c r="AV40" s="641"/>
      <c r="AW40" s="641"/>
      <c r="AX40" s="641"/>
      <c r="AY40" s="642"/>
      <c r="AZ40" s="603">
        <v>197952</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109</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49599</v>
      </c>
      <c r="CS40" s="606"/>
      <c r="CT40" s="606"/>
      <c r="CU40" s="606"/>
      <c r="CV40" s="606"/>
      <c r="CW40" s="606"/>
      <c r="CX40" s="606"/>
      <c r="CY40" s="607"/>
      <c r="CZ40" s="608">
        <v>0.5</v>
      </c>
      <c r="DA40" s="637"/>
      <c r="DB40" s="637"/>
      <c r="DC40" s="638"/>
      <c r="DD40" s="611" t="s">
        <v>121</v>
      </c>
      <c r="DE40" s="606"/>
      <c r="DF40" s="606"/>
      <c r="DG40" s="606"/>
      <c r="DH40" s="606"/>
      <c r="DI40" s="606"/>
      <c r="DJ40" s="606"/>
      <c r="DK40" s="607"/>
      <c r="DL40" s="611" t="s">
        <v>227</v>
      </c>
      <c r="DM40" s="606"/>
      <c r="DN40" s="606"/>
      <c r="DO40" s="606"/>
      <c r="DP40" s="606"/>
      <c r="DQ40" s="606"/>
      <c r="DR40" s="606"/>
      <c r="DS40" s="606"/>
      <c r="DT40" s="606"/>
      <c r="DU40" s="606"/>
      <c r="DV40" s="607"/>
      <c r="DW40" s="608" t="s">
        <v>121</v>
      </c>
      <c r="DX40" s="637"/>
      <c r="DY40" s="637"/>
      <c r="DZ40" s="637"/>
      <c r="EA40" s="637"/>
      <c r="EB40" s="637"/>
      <c r="EC40" s="639"/>
    </row>
    <row r="41" spans="2:133" ht="11.25" customHeight="1">
      <c r="AQ41" s="652" t="s">
        <v>341</v>
      </c>
      <c r="AR41" s="653"/>
      <c r="AS41" s="653"/>
      <c r="AT41" s="653"/>
      <c r="AU41" s="653"/>
      <c r="AV41" s="653"/>
      <c r="AW41" s="653"/>
      <c r="AX41" s="653"/>
      <c r="AY41" s="654"/>
      <c r="AZ41" s="618">
        <v>504564</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297</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227</v>
      </c>
      <c r="DA41" s="637"/>
      <c r="DB41" s="637"/>
      <c r="DC41" s="638"/>
      <c r="DD41" s="611" t="s">
        <v>227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1630913</v>
      </c>
      <c r="CS42" s="606"/>
      <c r="CT42" s="606"/>
      <c r="CU42" s="606"/>
      <c r="CV42" s="606"/>
      <c r="CW42" s="606"/>
      <c r="CX42" s="606"/>
      <c r="CY42" s="607"/>
      <c r="CZ42" s="608">
        <v>16.399999999999999</v>
      </c>
      <c r="DA42" s="609"/>
      <c r="DB42" s="609"/>
      <c r="DC42" s="610"/>
      <c r="DD42" s="611">
        <v>700181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45861</v>
      </c>
      <c r="CS43" s="604"/>
      <c r="CT43" s="604"/>
      <c r="CU43" s="604"/>
      <c r="CV43" s="604"/>
      <c r="CW43" s="604"/>
      <c r="CX43" s="604"/>
      <c r="CY43" s="605"/>
      <c r="CZ43" s="608">
        <v>0.5</v>
      </c>
      <c r="DA43" s="637"/>
      <c r="DB43" s="637"/>
      <c r="DC43" s="638"/>
      <c r="DD43" s="611">
        <v>45861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299</v>
      </c>
      <c r="CE44" s="632"/>
      <c r="CF44" s="600" t="s">
        <v>349</v>
      </c>
      <c r="CG44" s="601"/>
      <c r="CH44" s="601"/>
      <c r="CI44" s="601"/>
      <c r="CJ44" s="601"/>
      <c r="CK44" s="601"/>
      <c r="CL44" s="601"/>
      <c r="CM44" s="601"/>
      <c r="CN44" s="601"/>
      <c r="CO44" s="601"/>
      <c r="CP44" s="601"/>
      <c r="CQ44" s="602"/>
      <c r="CR44" s="603">
        <v>1625386</v>
      </c>
      <c r="CS44" s="606"/>
      <c r="CT44" s="606"/>
      <c r="CU44" s="606"/>
      <c r="CV44" s="606"/>
      <c r="CW44" s="606"/>
      <c r="CX44" s="606"/>
      <c r="CY44" s="607"/>
      <c r="CZ44" s="608">
        <v>16.3</v>
      </c>
      <c r="DA44" s="609"/>
      <c r="DB44" s="609"/>
      <c r="DC44" s="610"/>
      <c r="DD44" s="611">
        <v>697658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853000</v>
      </c>
      <c r="CS45" s="604"/>
      <c r="CT45" s="604"/>
      <c r="CU45" s="604"/>
      <c r="CV45" s="604"/>
      <c r="CW45" s="604"/>
      <c r="CX45" s="604"/>
      <c r="CY45" s="605"/>
      <c r="CZ45" s="608">
        <v>8.6</v>
      </c>
      <c r="DA45" s="637"/>
      <c r="DB45" s="637"/>
      <c r="DC45" s="638"/>
      <c r="DD45" s="611">
        <v>45389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762886</v>
      </c>
      <c r="CS46" s="606"/>
      <c r="CT46" s="606"/>
      <c r="CU46" s="606"/>
      <c r="CV46" s="606"/>
      <c r="CW46" s="606"/>
      <c r="CX46" s="606"/>
      <c r="CY46" s="607"/>
      <c r="CZ46" s="608">
        <v>7.7</v>
      </c>
      <c r="DA46" s="609"/>
      <c r="DB46" s="609"/>
      <c r="DC46" s="610"/>
      <c r="DD46" s="611">
        <v>648369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5527</v>
      </c>
      <c r="CS47" s="604"/>
      <c r="CT47" s="604"/>
      <c r="CU47" s="604"/>
      <c r="CV47" s="604"/>
      <c r="CW47" s="604"/>
      <c r="CX47" s="604"/>
      <c r="CY47" s="605"/>
      <c r="CZ47" s="608">
        <v>0.1</v>
      </c>
      <c r="DA47" s="637"/>
      <c r="DB47" s="637"/>
      <c r="DC47" s="638"/>
      <c r="DD47" s="611">
        <v>2523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227</v>
      </c>
      <c r="CS48" s="606"/>
      <c r="CT48" s="606"/>
      <c r="CU48" s="606"/>
      <c r="CV48" s="606"/>
      <c r="CW48" s="606"/>
      <c r="CX48" s="606"/>
      <c r="CY48" s="607"/>
      <c r="CZ48" s="608" t="s">
        <v>121</v>
      </c>
      <c r="DA48" s="609"/>
      <c r="DB48" s="609"/>
      <c r="DC48" s="610"/>
      <c r="DD48" s="611" t="s">
        <v>227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9956793</v>
      </c>
      <c r="CS49" s="619"/>
      <c r="CT49" s="619"/>
      <c r="CU49" s="619"/>
      <c r="CV49" s="619"/>
      <c r="CW49" s="619"/>
      <c r="CX49" s="619"/>
      <c r="CY49" s="620"/>
      <c r="CZ49" s="621">
        <v>100</v>
      </c>
      <c r="DA49" s="622"/>
      <c r="DB49" s="622"/>
      <c r="DC49" s="623"/>
      <c r="DD49" s="624">
        <v>6102183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98doTN4W2yvkmsgTilIi7eTT07j2SqV29xahghIsCrAG9NOTbr7T3naaBlXc9fxyPAQsy5G+qIV6QnaeEjNgvA==" saltValue="4we1gdzLBB4GTR8QHzRU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356</v>
      </c>
      <c r="DK2" s="1141"/>
      <c r="DL2" s="1141"/>
      <c r="DM2" s="1141"/>
      <c r="DN2" s="1141"/>
      <c r="DO2" s="1142"/>
      <c r="DP2" s="229"/>
      <c r="DQ2" s="1140" t="s">
        <v>357</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358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3"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8" t="s">
        <v>374</v>
      </c>
      <c r="DH5" s="1129"/>
      <c r="DI5" s="1129"/>
      <c r="DJ5" s="1129"/>
      <c r="DK5" s="1130"/>
      <c r="DL5" s="1128" t="s">
        <v>375</v>
      </c>
      <c r="DM5" s="1129"/>
      <c r="DN5" s="1129"/>
      <c r="DO5" s="1129"/>
      <c r="DP5" s="1130"/>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80" t="s">
        <v>377</v>
      </c>
      <c r="C7" s="1081"/>
      <c r="D7" s="1081"/>
      <c r="E7" s="1081"/>
      <c r="F7" s="1081"/>
      <c r="G7" s="1081"/>
      <c r="H7" s="1081"/>
      <c r="I7" s="1081"/>
      <c r="J7" s="1081"/>
      <c r="K7" s="1081"/>
      <c r="L7" s="1081"/>
      <c r="M7" s="1081"/>
      <c r="N7" s="1081"/>
      <c r="O7" s="1081"/>
      <c r="P7" s="1082"/>
      <c r="Q7" s="1134">
        <v>10733</v>
      </c>
      <c r="R7" s="1135"/>
      <c r="S7" s="1135"/>
      <c r="T7" s="1135"/>
      <c r="U7" s="1135"/>
      <c r="V7" s="1135">
        <v>10411</v>
      </c>
      <c r="W7" s="1135"/>
      <c r="X7" s="1135"/>
      <c r="Y7" s="1135"/>
      <c r="Z7" s="1135"/>
      <c r="AA7" s="1135">
        <v>322</v>
      </c>
      <c r="AB7" s="1135"/>
      <c r="AC7" s="1135"/>
      <c r="AD7" s="1135"/>
      <c r="AE7" s="1136"/>
      <c r="AF7" s="1137">
        <v>301</v>
      </c>
      <c r="AG7" s="1138"/>
      <c r="AH7" s="1138"/>
      <c r="AI7" s="1138"/>
      <c r="AJ7" s="1139"/>
      <c r="AK7" s="1121">
        <v>915</v>
      </c>
      <c r="AL7" s="1122"/>
      <c r="AM7" s="1122"/>
      <c r="AN7" s="1122"/>
      <c r="AO7" s="1122"/>
      <c r="AP7" s="1122">
        <v>6258</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t="s">
        <v>581</v>
      </c>
      <c r="BS7" s="1125" t="s">
        <v>569</v>
      </c>
      <c r="BT7" s="1126"/>
      <c r="BU7" s="1126"/>
      <c r="BV7" s="1126"/>
      <c r="BW7" s="1126"/>
      <c r="BX7" s="1126"/>
      <c r="BY7" s="1126"/>
      <c r="BZ7" s="1126"/>
      <c r="CA7" s="1126"/>
      <c r="CB7" s="1126"/>
      <c r="CC7" s="1126"/>
      <c r="CD7" s="1126"/>
      <c r="CE7" s="1126"/>
      <c r="CF7" s="1126"/>
      <c r="CG7" s="1127"/>
      <c r="CH7" s="1118">
        <v>-1</v>
      </c>
      <c r="CI7" s="1119"/>
      <c r="CJ7" s="1119"/>
      <c r="CK7" s="1119"/>
      <c r="CL7" s="1120"/>
      <c r="CM7" s="1118">
        <v>177</v>
      </c>
      <c r="CN7" s="1119"/>
      <c r="CO7" s="1119"/>
      <c r="CP7" s="1119"/>
      <c r="CQ7" s="1120"/>
      <c r="CR7" s="1118">
        <v>3</v>
      </c>
      <c r="CS7" s="1119"/>
      <c r="CT7" s="1119"/>
      <c r="CU7" s="1119"/>
      <c r="CV7" s="1120"/>
      <c r="CW7" s="1118" t="s">
        <v>509</v>
      </c>
      <c r="CX7" s="1119"/>
      <c r="CY7" s="1119"/>
      <c r="CZ7" s="1119"/>
      <c r="DA7" s="1120"/>
      <c r="DB7" s="1118" t="s">
        <v>509</v>
      </c>
      <c r="DC7" s="1119"/>
      <c r="DD7" s="1119"/>
      <c r="DE7" s="1119"/>
      <c r="DF7" s="1120"/>
      <c r="DG7" s="1118" t="s">
        <v>509</v>
      </c>
      <c r="DH7" s="1119"/>
      <c r="DI7" s="1119"/>
      <c r="DJ7" s="1119"/>
      <c r="DK7" s="1120"/>
      <c r="DL7" s="1118" t="s">
        <v>509</v>
      </c>
      <c r="DM7" s="1119"/>
      <c r="DN7" s="1119"/>
      <c r="DO7" s="1119"/>
      <c r="DP7" s="1120"/>
      <c r="DQ7" s="1118" t="s">
        <v>509</v>
      </c>
      <c r="DR7" s="1119"/>
      <c r="DS7" s="1119"/>
      <c r="DT7" s="1119"/>
      <c r="DU7" s="1120"/>
      <c r="DV7" s="1145"/>
      <c r="DW7" s="1146"/>
      <c r="DX7" s="1146"/>
      <c r="DY7" s="1146"/>
      <c r="DZ7" s="1147"/>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0</v>
      </c>
      <c r="R8" s="1075"/>
      <c r="S8" s="1075"/>
      <c r="T8" s="1075"/>
      <c r="U8" s="1075"/>
      <c r="V8" s="1075">
        <v>0</v>
      </c>
      <c r="W8" s="1075"/>
      <c r="X8" s="1075"/>
      <c r="Y8" s="1075"/>
      <c r="Z8" s="1075"/>
      <c r="AA8" s="1075">
        <v>0</v>
      </c>
      <c r="AB8" s="1075"/>
      <c r="AC8" s="1075"/>
      <c r="AD8" s="1075"/>
      <c r="AE8" s="1076"/>
      <c r="AF8" s="1050">
        <v>0</v>
      </c>
      <c r="AG8" s="1051"/>
      <c r="AH8" s="1051"/>
      <c r="AI8" s="1051"/>
      <c r="AJ8" s="1052"/>
      <c r="AK8" s="1116">
        <v>0</v>
      </c>
      <c r="AL8" s="1117"/>
      <c r="AM8" s="1117"/>
      <c r="AN8" s="1117"/>
      <c r="AO8" s="1117"/>
      <c r="AP8" s="1117">
        <v>0</v>
      </c>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t="s">
        <v>581</v>
      </c>
      <c r="BS8" s="1045" t="s">
        <v>570</v>
      </c>
      <c r="BT8" s="1046"/>
      <c r="BU8" s="1046"/>
      <c r="BV8" s="1046"/>
      <c r="BW8" s="1046"/>
      <c r="BX8" s="1046"/>
      <c r="BY8" s="1046"/>
      <c r="BZ8" s="1046"/>
      <c r="CA8" s="1046"/>
      <c r="CB8" s="1046"/>
      <c r="CC8" s="1046"/>
      <c r="CD8" s="1046"/>
      <c r="CE8" s="1046"/>
      <c r="CF8" s="1046"/>
      <c r="CG8" s="1047"/>
      <c r="CH8" s="1020">
        <v>-129</v>
      </c>
      <c r="CI8" s="1021"/>
      <c r="CJ8" s="1021"/>
      <c r="CK8" s="1021"/>
      <c r="CL8" s="1022"/>
      <c r="CM8" s="1020">
        <v>308</v>
      </c>
      <c r="CN8" s="1021"/>
      <c r="CO8" s="1021"/>
      <c r="CP8" s="1021"/>
      <c r="CQ8" s="1022"/>
      <c r="CR8" s="1020">
        <v>0</v>
      </c>
      <c r="CS8" s="1021"/>
      <c r="CT8" s="1021"/>
      <c r="CU8" s="1021"/>
      <c r="CV8" s="1022"/>
      <c r="CW8" s="1020" t="s">
        <v>509</v>
      </c>
      <c r="CX8" s="1021"/>
      <c r="CY8" s="1021"/>
      <c r="CZ8" s="1021"/>
      <c r="DA8" s="1022"/>
      <c r="DB8" s="1020">
        <v>10</v>
      </c>
      <c r="DC8" s="1021"/>
      <c r="DD8" s="1021"/>
      <c r="DE8" s="1021"/>
      <c r="DF8" s="1022"/>
      <c r="DG8" s="1020" t="s">
        <v>509</v>
      </c>
      <c r="DH8" s="1021"/>
      <c r="DI8" s="1021"/>
      <c r="DJ8" s="1021"/>
      <c r="DK8" s="1022"/>
      <c r="DL8" s="1020" t="s">
        <v>509</v>
      </c>
      <c r="DM8" s="1021"/>
      <c r="DN8" s="1021"/>
      <c r="DO8" s="1021"/>
      <c r="DP8" s="1022"/>
      <c r="DQ8" s="1020">
        <v>7</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5" t="s">
        <v>571</v>
      </c>
      <c r="BT9" s="1046"/>
      <c r="BU9" s="1046"/>
      <c r="BV9" s="1046"/>
      <c r="BW9" s="1046"/>
      <c r="BX9" s="1046"/>
      <c r="BY9" s="1046"/>
      <c r="BZ9" s="1046"/>
      <c r="CA9" s="1046"/>
      <c r="CB9" s="1046"/>
      <c r="CC9" s="1046"/>
      <c r="CD9" s="1046"/>
      <c r="CE9" s="1046"/>
      <c r="CF9" s="1046"/>
      <c r="CG9" s="1047"/>
      <c r="CH9" s="1020">
        <v>11</v>
      </c>
      <c r="CI9" s="1021"/>
      <c r="CJ9" s="1021"/>
      <c r="CK9" s="1021"/>
      <c r="CL9" s="1022"/>
      <c r="CM9" s="1020">
        <v>11</v>
      </c>
      <c r="CN9" s="1021"/>
      <c r="CO9" s="1021"/>
      <c r="CP9" s="1021"/>
      <c r="CQ9" s="1022"/>
      <c r="CR9" s="1020">
        <v>3</v>
      </c>
      <c r="CS9" s="1021"/>
      <c r="CT9" s="1021"/>
      <c r="CU9" s="1021"/>
      <c r="CV9" s="1022"/>
      <c r="CW9" s="1020" t="s">
        <v>509</v>
      </c>
      <c r="CX9" s="1021"/>
      <c r="CY9" s="1021"/>
      <c r="CZ9" s="1021"/>
      <c r="DA9" s="1022"/>
      <c r="DB9" s="1020" t="s">
        <v>509</v>
      </c>
      <c r="DC9" s="1021"/>
      <c r="DD9" s="1021"/>
      <c r="DE9" s="1021"/>
      <c r="DF9" s="1022"/>
      <c r="DG9" s="1020" t="s">
        <v>509</v>
      </c>
      <c r="DH9" s="1021"/>
      <c r="DI9" s="1021"/>
      <c r="DJ9" s="1021"/>
      <c r="DK9" s="1022"/>
      <c r="DL9" s="1020" t="s">
        <v>509</v>
      </c>
      <c r="DM9" s="1021"/>
      <c r="DN9" s="1021"/>
      <c r="DO9" s="1021"/>
      <c r="DP9" s="1022"/>
      <c r="DQ9" s="1020" t="s">
        <v>509</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50"/>
      <c r="AG22" s="1051"/>
      <c r="AH22" s="1051"/>
      <c r="AI22" s="1051"/>
      <c r="AJ22" s="1052"/>
      <c r="AK22" s="1107"/>
      <c r="AL22" s="1108"/>
      <c r="AM22" s="1108"/>
      <c r="AN22" s="1108"/>
      <c r="AO22" s="1108"/>
      <c r="AP22" s="1108"/>
      <c r="AQ22" s="1108"/>
      <c r="AR22" s="1108"/>
      <c r="AS22" s="1108"/>
      <c r="AT22" s="1108"/>
      <c r="AU22" s="1109"/>
      <c r="AV22" s="1109"/>
      <c r="AW22" s="1109"/>
      <c r="AX22" s="1109"/>
      <c r="AY22" s="1110"/>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8">
        <v>10279</v>
      </c>
      <c r="R23" s="1099"/>
      <c r="S23" s="1099"/>
      <c r="T23" s="1099"/>
      <c r="U23" s="1099"/>
      <c r="V23" s="1099">
        <v>9957</v>
      </c>
      <c r="W23" s="1099"/>
      <c r="X23" s="1099"/>
      <c r="Y23" s="1099"/>
      <c r="Z23" s="1099"/>
      <c r="AA23" s="1099">
        <v>322</v>
      </c>
      <c r="AB23" s="1099"/>
      <c r="AC23" s="1099"/>
      <c r="AD23" s="1099"/>
      <c r="AE23" s="1100"/>
      <c r="AF23" s="1101">
        <v>301</v>
      </c>
      <c r="AG23" s="1099"/>
      <c r="AH23" s="1099"/>
      <c r="AI23" s="1099"/>
      <c r="AJ23" s="1102"/>
      <c r="AK23" s="1103"/>
      <c r="AL23" s="1104"/>
      <c r="AM23" s="1104"/>
      <c r="AN23" s="1104"/>
      <c r="AO23" s="1104"/>
      <c r="AP23" s="1099">
        <v>6258</v>
      </c>
      <c r="AQ23" s="1099"/>
      <c r="AR23" s="1099"/>
      <c r="AS23" s="1099"/>
      <c r="AT23" s="1099"/>
      <c r="AU23" s="1105"/>
      <c r="AV23" s="1105"/>
      <c r="AW23" s="1105"/>
      <c r="AX23" s="1105"/>
      <c r="AY23" s="1106"/>
      <c r="AZ23" s="1095" t="s">
        <v>382</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383</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384</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89" t="s">
        <v>388</v>
      </c>
      <c r="AG26" s="1039"/>
      <c r="AH26" s="1039"/>
      <c r="AI26" s="1039"/>
      <c r="AJ26" s="1090"/>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0" t="s">
        <v>393</v>
      </c>
      <c r="C28" s="1081"/>
      <c r="D28" s="1081"/>
      <c r="E28" s="1081"/>
      <c r="F28" s="1081"/>
      <c r="G28" s="1081"/>
      <c r="H28" s="1081"/>
      <c r="I28" s="1081"/>
      <c r="J28" s="1081"/>
      <c r="K28" s="1081"/>
      <c r="L28" s="1081"/>
      <c r="M28" s="1081"/>
      <c r="N28" s="1081"/>
      <c r="O28" s="1081"/>
      <c r="P28" s="1082"/>
      <c r="Q28" s="1083">
        <v>2750</v>
      </c>
      <c r="R28" s="1084"/>
      <c r="S28" s="1084"/>
      <c r="T28" s="1084"/>
      <c r="U28" s="1084"/>
      <c r="V28" s="1084">
        <v>2528</v>
      </c>
      <c r="W28" s="1084"/>
      <c r="X28" s="1084"/>
      <c r="Y28" s="1084"/>
      <c r="Z28" s="1084"/>
      <c r="AA28" s="1084">
        <v>222</v>
      </c>
      <c r="AB28" s="1084"/>
      <c r="AC28" s="1084"/>
      <c r="AD28" s="1084"/>
      <c r="AE28" s="1085"/>
      <c r="AF28" s="1086">
        <v>222</v>
      </c>
      <c r="AG28" s="1084"/>
      <c r="AH28" s="1084"/>
      <c r="AI28" s="1084"/>
      <c r="AJ28" s="1087"/>
      <c r="AK28" s="1088">
        <v>204</v>
      </c>
      <c r="AL28" s="1077"/>
      <c r="AM28" s="1077"/>
      <c r="AN28" s="1077"/>
      <c r="AO28" s="1077"/>
      <c r="AP28" s="1077" t="s">
        <v>509</v>
      </c>
      <c r="AQ28" s="1077"/>
      <c r="AR28" s="1077"/>
      <c r="AS28" s="1077"/>
      <c r="AT28" s="1077"/>
      <c r="AU28" s="1077" t="s">
        <v>509</v>
      </c>
      <c r="AV28" s="1077"/>
      <c r="AW28" s="1077"/>
      <c r="AX28" s="1077"/>
      <c r="AY28" s="1077"/>
      <c r="AZ28" s="1077" t="s">
        <v>509</v>
      </c>
      <c r="BA28" s="1077"/>
      <c r="BB28" s="1077"/>
      <c r="BC28" s="1077"/>
      <c r="BD28" s="1077"/>
      <c r="BE28" s="1078"/>
      <c r="BF28" s="1078"/>
      <c r="BG28" s="1078"/>
      <c r="BH28" s="1078"/>
      <c r="BI28" s="1079"/>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1618</v>
      </c>
      <c r="R29" s="1075"/>
      <c r="S29" s="1075"/>
      <c r="T29" s="1075"/>
      <c r="U29" s="1075"/>
      <c r="V29" s="1075">
        <v>1484</v>
      </c>
      <c r="W29" s="1075"/>
      <c r="X29" s="1075"/>
      <c r="Y29" s="1075"/>
      <c r="Z29" s="1075"/>
      <c r="AA29" s="1075">
        <v>134</v>
      </c>
      <c r="AB29" s="1075"/>
      <c r="AC29" s="1075"/>
      <c r="AD29" s="1075"/>
      <c r="AE29" s="1076"/>
      <c r="AF29" s="1050">
        <v>134</v>
      </c>
      <c r="AG29" s="1051"/>
      <c r="AH29" s="1051"/>
      <c r="AI29" s="1051"/>
      <c r="AJ29" s="1052"/>
      <c r="AK29" s="1011">
        <v>262</v>
      </c>
      <c r="AL29" s="1002"/>
      <c r="AM29" s="1002"/>
      <c r="AN29" s="1002"/>
      <c r="AO29" s="1002"/>
      <c r="AP29" s="1002" t="s">
        <v>509</v>
      </c>
      <c r="AQ29" s="1002"/>
      <c r="AR29" s="1002"/>
      <c r="AS29" s="1002"/>
      <c r="AT29" s="1002"/>
      <c r="AU29" s="1002" t="s">
        <v>509</v>
      </c>
      <c r="AV29" s="1002"/>
      <c r="AW29" s="1002"/>
      <c r="AX29" s="1002"/>
      <c r="AY29" s="1002"/>
      <c r="AZ29" s="1073" t="s">
        <v>509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384</v>
      </c>
      <c r="R30" s="1075"/>
      <c r="S30" s="1075"/>
      <c r="T30" s="1075"/>
      <c r="U30" s="1075"/>
      <c r="V30" s="1075">
        <v>383</v>
      </c>
      <c r="W30" s="1075"/>
      <c r="X30" s="1075"/>
      <c r="Y30" s="1075"/>
      <c r="Z30" s="1075"/>
      <c r="AA30" s="1075">
        <v>1</v>
      </c>
      <c r="AB30" s="1075"/>
      <c r="AC30" s="1075"/>
      <c r="AD30" s="1075"/>
      <c r="AE30" s="1076"/>
      <c r="AF30" s="1050">
        <v>1</v>
      </c>
      <c r="AG30" s="1051"/>
      <c r="AH30" s="1051"/>
      <c r="AI30" s="1051"/>
      <c r="AJ30" s="1052"/>
      <c r="AK30" s="1011">
        <v>238</v>
      </c>
      <c r="AL30" s="1002"/>
      <c r="AM30" s="1002"/>
      <c r="AN30" s="1002"/>
      <c r="AO30" s="1002"/>
      <c r="AP30" s="1002" t="s">
        <v>509</v>
      </c>
      <c r="AQ30" s="1002"/>
      <c r="AR30" s="1002"/>
      <c r="AS30" s="1002"/>
      <c r="AT30" s="1002"/>
      <c r="AU30" s="1002" t="s">
        <v>509</v>
      </c>
      <c r="AV30" s="1002"/>
      <c r="AW30" s="1002"/>
      <c r="AX30" s="1002"/>
      <c r="AY30" s="1002"/>
      <c r="AZ30" s="1073" t="s">
        <v>509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298</v>
      </c>
      <c r="R31" s="1075"/>
      <c r="S31" s="1075"/>
      <c r="T31" s="1075"/>
      <c r="U31" s="1075"/>
      <c r="V31" s="1075">
        <v>270</v>
      </c>
      <c r="W31" s="1075"/>
      <c r="X31" s="1075"/>
      <c r="Y31" s="1075"/>
      <c r="Z31" s="1075"/>
      <c r="AA31" s="1075">
        <v>28</v>
      </c>
      <c r="AB31" s="1075"/>
      <c r="AC31" s="1075"/>
      <c r="AD31" s="1075"/>
      <c r="AE31" s="1076"/>
      <c r="AF31" s="1050">
        <v>620</v>
      </c>
      <c r="AG31" s="1051"/>
      <c r="AH31" s="1051"/>
      <c r="AI31" s="1051"/>
      <c r="AJ31" s="1052"/>
      <c r="AK31" s="1011">
        <v>3</v>
      </c>
      <c r="AL31" s="1002"/>
      <c r="AM31" s="1002"/>
      <c r="AN31" s="1002"/>
      <c r="AO31" s="1002"/>
      <c r="AP31" s="1002">
        <v>514</v>
      </c>
      <c r="AQ31" s="1002"/>
      <c r="AR31" s="1002"/>
      <c r="AS31" s="1002"/>
      <c r="AT31" s="1002"/>
      <c r="AU31" s="1002">
        <v>30</v>
      </c>
      <c r="AV31" s="1002"/>
      <c r="AW31" s="1002"/>
      <c r="AX31" s="1002"/>
      <c r="AY31" s="1002"/>
      <c r="AZ31" s="1073" t="s">
        <v>509</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978</v>
      </c>
      <c r="AG63" s="990"/>
      <c r="AH63" s="990"/>
      <c r="AI63" s="990"/>
      <c r="AJ63" s="1061"/>
      <c r="AK63" s="1062"/>
      <c r="AL63" s="994"/>
      <c r="AM63" s="994"/>
      <c r="AN63" s="994"/>
      <c r="AO63" s="994"/>
      <c r="AP63" s="990">
        <v>514</v>
      </c>
      <c r="AQ63" s="990"/>
      <c r="AR63" s="990"/>
      <c r="AS63" s="990"/>
      <c r="AT63" s="990"/>
      <c r="AU63" s="990">
        <v>30</v>
      </c>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404</v>
      </c>
      <c r="W66" s="1033"/>
      <c r="X66" s="1033"/>
      <c r="Y66" s="1033"/>
      <c r="Z66" s="1034"/>
      <c r="AA66" s="1032" t="s">
        <v>387</v>
      </c>
      <c r="AB66" s="1033"/>
      <c r="AC66" s="1033"/>
      <c r="AD66" s="1033"/>
      <c r="AE66" s="1034"/>
      <c r="AF66" s="1038" t="s">
        <v>405</v>
      </c>
      <c r="AG66" s="1039"/>
      <c r="AH66" s="1039"/>
      <c r="AI66" s="1039"/>
      <c r="AJ66" s="1040"/>
      <c r="AK66" s="1032" t="s">
        <v>406</v>
      </c>
      <c r="AL66" s="1027"/>
      <c r="AM66" s="1027"/>
      <c r="AN66" s="1027"/>
      <c r="AO66" s="1028"/>
      <c r="AP66" s="1032" t="s">
        <v>390</v>
      </c>
      <c r="AQ66" s="1033"/>
      <c r="AR66" s="1033"/>
      <c r="AS66" s="1033"/>
      <c r="AT66" s="1034"/>
      <c r="AU66" s="1032" t="s">
        <v>407</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572</v>
      </c>
      <c r="C68" s="1017"/>
      <c r="D68" s="1017"/>
      <c r="E68" s="1017"/>
      <c r="F68" s="1017"/>
      <c r="G68" s="1017"/>
      <c r="H68" s="1017"/>
      <c r="I68" s="1017"/>
      <c r="J68" s="1017"/>
      <c r="K68" s="1017"/>
      <c r="L68" s="1017"/>
      <c r="M68" s="1017"/>
      <c r="N68" s="1017"/>
      <c r="O68" s="1017"/>
      <c r="P68" s="1018"/>
      <c r="Q68" s="1019">
        <v>1061</v>
      </c>
      <c r="R68" s="1013"/>
      <c r="S68" s="1013"/>
      <c r="T68" s="1013"/>
      <c r="U68" s="1013"/>
      <c r="V68" s="1013">
        <v>1049</v>
      </c>
      <c r="W68" s="1013"/>
      <c r="X68" s="1013"/>
      <c r="Y68" s="1013"/>
      <c r="Z68" s="1013"/>
      <c r="AA68" s="1013">
        <v>13</v>
      </c>
      <c r="AB68" s="1013"/>
      <c r="AC68" s="1013"/>
      <c r="AD68" s="1013"/>
      <c r="AE68" s="1013"/>
      <c r="AF68" s="1013">
        <v>13</v>
      </c>
      <c r="AG68" s="1013"/>
      <c r="AH68" s="1013"/>
      <c r="AI68" s="1013"/>
      <c r="AJ68" s="1013"/>
      <c r="AK68" s="1013">
        <v>46</v>
      </c>
      <c r="AL68" s="1013"/>
      <c r="AM68" s="1013"/>
      <c r="AN68" s="1013"/>
      <c r="AO68" s="1013"/>
      <c r="AP68" s="1013">
        <v>1444</v>
      </c>
      <c r="AQ68" s="1013"/>
      <c r="AR68" s="1013"/>
      <c r="AS68" s="1013"/>
      <c r="AT68" s="1013"/>
      <c r="AU68" s="1013">
        <v>335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573</v>
      </c>
      <c r="C69" s="1006"/>
      <c r="D69" s="1006"/>
      <c r="E69" s="1006"/>
      <c r="F69" s="1006"/>
      <c r="G69" s="1006"/>
      <c r="H69" s="1006"/>
      <c r="I69" s="1006"/>
      <c r="J69" s="1006"/>
      <c r="K69" s="1006"/>
      <c r="L69" s="1006"/>
      <c r="M69" s="1006"/>
      <c r="N69" s="1006"/>
      <c r="O69" s="1006"/>
      <c r="P69" s="1007"/>
      <c r="Q69" s="1008">
        <v>1404</v>
      </c>
      <c r="R69" s="1002"/>
      <c r="S69" s="1002"/>
      <c r="T69" s="1002"/>
      <c r="U69" s="1002"/>
      <c r="V69" s="1002">
        <v>1352</v>
      </c>
      <c r="W69" s="1002"/>
      <c r="X69" s="1002"/>
      <c r="Y69" s="1002"/>
      <c r="Z69" s="1002"/>
      <c r="AA69" s="1002">
        <v>51</v>
      </c>
      <c r="AB69" s="1002"/>
      <c r="AC69" s="1002"/>
      <c r="AD69" s="1002"/>
      <c r="AE69" s="1002"/>
      <c r="AF69" s="1002">
        <v>51</v>
      </c>
      <c r="AG69" s="1002"/>
      <c r="AH69" s="1002"/>
      <c r="AI69" s="1002"/>
      <c r="AJ69" s="1002"/>
      <c r="AK69" s="1002" t="s">
        <v>509</v>
      </c>
      <c r="AL69" s="1002"/>
      <c r="AM69" s="1002"/>
      <c r="AN69" s="1002"/>
      <c r="AO69" s="1002"/>
      <c r="AP69" s="1002">
        <v>1279</v>
      </c>
      <c r="AQ69" s="1002"/>
      <c r="AR69" s="1002"/>
      <c r="AS69" s="1002"/>
      <c r="AT69" s="1002"/>
      <c r="AU69" s="1002">
        <v>243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574</v>
      </c>
      <c r="C70" s="1006"/>
      <c r="D70" s="1006"/>
      <c r="E70" s="1006"/>
      <c r="F70" s="1006"/>
      <c r="G70" s="1006"/>
      <c r="H70" s="1006"/>
      <c r="I70" s="1006"/>
      <c r="J70" s="1006"/>
      <c r="K70" s="1006"/>
      <c r="L70" s="1006"/>
      <c r="M70" s="1006"/>
      <c r="N70" s="1006"/>
      <c r="O70" s="1006"/>
      <c r="P70" s="1007"/>
      <c r="Q70" s="1008">
        <v>43</v>
      </c>
      <c r="R70" s="1002"/>
      <c r="S70" s="1002"/>
      <c r="T70" s="1002"/>
      <c r="U70" s="1002"/>
      <c r="V70" s="1002">
        <v>42</v>
      </c>
      <c r="W70" s="1002"/>
      <c r="X70" s="1002"/>
      <c r="Y70" s="1002"/>
      <c r="Z70" s="1002"/>
      <c r="AA70" s="1002">
        <v>2</v>
      </c>
      <c r="AB70" s="1002"/>
      <c r="AC70" s="1002"/>
      <c r="AD70" s="1002"/>
      <c r="AE70" s="1002"/>
      <c r="AF70" s="1002">
        <v>2</v>
      </c>
      <c r="AG70" s="1002"/>
      <c r="AH70" s="1002"/>
      <c r="AI70" s="1002"/>
      <c r="AJ70" s="1002"/>
      <c r="AK70" s="1002">
        <v>17</v>
      </c>
      <c r="AL70" s="1002"/>
      <c r="AM70" s="1002"/>
      <c r="AN70" s="1002"/>
      <c r="AO70" s="1002"/>
      <c r="AP70" s="1002" t="s">
        <v>509</v>
      </c>
      <c r="AQ70" s="1002"/>
      <c r="AR70" s="1002"/>
      <c r="AS70" s="1002"/>
      <c r="AT70" s="1002"/>
      <c r="AU70" s="1002" t="s">
        <v>509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575</v>
      </c>
      <c r="C71" s="1006"/>
      <c r="D71" s="1006"/>
      <c r="E71" s="1006"/>
      <c r="F71" s="1006"/>
      <c r="G71" s="1006"/>
      <c r="H71" s="1006"/>
      <c r="I71" s="1006"/>
      <c r="J71" s="1006"/>
      <c r="K71" s="1006"/>
      <c r="L71" s="1006"/>
      <c r="M71" s="1006"/>
      <c r="N71" s="1006"/>
      <c r="O71" s="1006"/>
      <c r="P71" s="1007"/>
      <c r="Q71" s="1008">
        <v>204</v>
      </c>
      <c r="R71" s="1002"/>
      <c r="S71" s="1002"/>
      <c r="T71" s="1002"/>
      <c r="U71" s="1002"/>
      <c r="V71" s="1002">
        <v>199</v>
      </c>
      <c r="W71" s="1002"/>
      <c r="X71" s="1002"/>
      <c r="Y71" s="1002"/>
      <c r="Z71" s="1002"/>
      <c r="AA71" s="1002">
        <v>5</v>
      </c>
      <c r="AB71" s="1002"/>
      <c r="AC71" s="1002"/>
      <c r="AD71" s="1002"/>
      <c r="AE71" s="1002"/>
      <c r="AF71" s="1002">
        <v>5</v>
      </c>
      <c r="AG71" s="1002"/>
      <c r="AH71" s="1002"/>
      <c r="AI71" s="1002"/>
      <c r="AJ71" s="1002"/>
      <c r="AK71" s="1002">
        <v>7</v>
      </c>
      <c r="AL71" s="1002"/>
      <c r="AM71" s="1002"/>
      <c r="AN71" s="1002"/>
      <c r="AO71" s="1002"/>
      <c r="AP71" s="1002" t="s">
        <v>509</v>
      </c>
      <c r="AQ71" s="1002"/>
      <c r="AR71" s="1002"/>
      <c r="AS71" s="1002"/>
      <c r="AT71" s="1002"/>
      <c r="AU71" s="1002" t="s">
        <v>509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576</v>
      </c>
      <c r="C72" s="1006"/>
      <c r="D72" s="1006"/>
      <c r="E72" s="1006"/>
      <c r="F72" s="1006"/>
      <c r="G72" s="1006"/>
      <c r="H72" s="1006"/>
      <c r="I72" s="1006"/>
      <c r="J72" s="1006"/>
      <c r="K72" s="1006"/>
      <c r="L72" s="1006"/>
      <c r="M72" s="1006"/>
      <c r="N72" s="1006"/>
      <c r="O72" s="1006"/>
      <c r="P72" s="1007"/>
      <c r="Q72" s="1008">
        <v>159888</v>
      </c>
      <c r="R72" s="1002"/>
      <c r="S72" s="1002"/>
      <c r="T72" s="1002"/>
      <c r="U72" s="1002"/>
      <c r="V72" s="1002">
        <v>154431</v>
      </c>
      <c r="W72" s="1002"/>
      <c r="X72" s="1002"/>
      <c r="Y72" s="1002"/>
      <c r="Z72" s="1002"/>
      <c r="AA72" s="1002">
        <v>5457</v>
      </c>
      <c r="AB72" s="1002"/>
      <c r="AC72" s="1002"/>
      <c r="AD72" s="1002"/>
      <c r="AE72" s="1002"/>
      <c r="AF72" s="1002">
        <v>5457</v>
      </c>
      <c r="AG72" s="1002"/>
      <c r="AH72" s="1002"/>
      <c r="AI72" s="1002"/>
      <c r="AJ72" s="1002"/>
      <c r="AK72" s="1002">
        <v>766</v>
      </c>
      <c r="AL72" s="1002"/>
      <c r="AM72" s="1002"/>
      <c r="AN72" s="1002"/>
      <c r="AO72" s="1002"/>
      <c r="AP72" s="1002" t="s">
        <v>509</v>
      </c>
      <c r="AQ72" s="1002"/>
      <c r="AR72" s="1002"/>
      <c r="AS72" s="1002"/>
      <c r="AT72" s="1002"/>
      <c r="AU72" s="1002" t="s">
        <v>509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577</v>
      </c>
      <c r="C73" s="1006"/>
      <c r="D73" s="1006"/>
      <c r="E73" s="1006"/>
      <c r="F73" s="1006"/>
      <c r="G73" s="1006"/>
      <c r="H73" s="1006"/>
      <c r="I73" s="1006"/>
      <c r="J73" s="1006"/>
      <c r="K73" s="1006"/>
      <c r="L73" s="1006"/>
      <c r="M73" s="1006"/>
      <c r="N73" s="1006"/>
      <c r="O73" s="1006"/>
      <c r="P73" s="1007"/>
      <c r="Q73" s="1008">
        <v>2139</v>
      </c>
      <c r="R73" s="1002"/>
      <c r="S73" s="1002"/>
      <c r="T73" s="1002"/>
      <c r="U73" s="1002"/>
      <c r="V73" s="1002">
        <v>1906</v>
      </c>
      <c r="W73" s="1002"/>
      <c r="X73" s="1002"/>
      <c r="Y73" s="1002"/>
      <c r="Z73" s="1002"/>
      <c r="AA73" s="1002">
        <v>233</v>
      </c>
      <c r="AB73" s="1002"/>
      <c r="AC73" s="1002"/>
      <c r="AD73" s="1002"/>
      <c r="AE73" s="1002"/>
      <c r="AF73" s="1002">
        <v>233</v>
      </c>
      <c r="AG73" s="1002"/>
      <c r="AH73" s="1002"/>
      <c r="AI73" s="1002"/>
      <c r="AJ73" s="1002"/>
      <c r="AK73" s="1002">
        <v>2</v>
      </c>
      <c r="AL73" s="1002"/>
      <c r="AM73" s="1002"/>
      <c r="AN73" s="1002"/>
      <c r="AO73" s="1002"/>
      <c r="AP73" s="1002" t="s">
        <v>509</v>
      </c>
      <c r="AQ73" s="1002"/>
      <c r="AR73" s="1002"/>
      <c r="AS73" s="1002"/>
      <c r="AT73" s="1002"/>
      <c r="AU73" s="1002" t="s">
        <v>509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578</v>
      </c>
      <c r="C74" s="1006"/>
      <c r="D74" s="1006"/>
      <c r="E74" s="1006"/>
      <c r="F74" s="1006"/>
      <c r="G74" s="1006"/>
      <c r="H74" s="1006"/>
      <c r="I74" s="1006"/>
      <c r="J74" s="1006"/>
      <c r="K74" s="1006"/>
      <c r="L74" s="1006"/>
      <c r="M74" s="1006"/>
      <c r="N74" s="1006"/>
      <c r="O74" s="1006"/>
      <c r="P74" s="1007"/>
      <c r="Q74" s="1008">
        <v>20</v>
      </c>
      <c r="R74" s="1002"/>
      <c r="S74" s="1002"/>
      <c r="T74" s="1002"/>
      <c r="U74" s="1002"/>
      <c r="V74" s="1002">
        <v>17</v>
      </c>
      <c r="W74" s="1002"/>
      <c r="X74" s="1002"/>
      <c r="Y74" s="1002"/>
      <c r="Z74" s="1002"/>
      <c r="AA74" s="1002">
        <v>3</v>
      </c>
      <c r="AB74" s="1002"/>
      <c r="AC74" s="1002"/>
      <c r="AD74" s="1002"/>
      <c r="AE74" s="1002"/>
      <c r="AF74" s="1002">
        <v>3</v>
      </c>
      <c r="AG74" s="1002"/>
      <c r="AH74" s="1002"/>
      <c r="AI74" s="1002"/>
      <c r="AJ74" s="1002"/>
      <c r="AK74" s="1002" t="s">
        <v>509</v>
      </c>
      <c r="AL74" s="1002"/>
      <c r="AM74" s="1002"/>
      <c r="AN74" s="1002"/>
      <c r="AO74" s="1002"/>
      <c r="AP74" s="1002" t="s">
        <v>509</v>
      </c>
      <c r="AQ74" s="1002"/>
      <c r="AR74" s="1002"/>
      <c r="AS74" s="1002"/>
      <c r="AT74" s="1002"/>
      <c r="AU74" s="1002" t="s">
        <v>509</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579</v>
      </c>
      <c r="C75" s="1006"/>
      <c r="D75" s="1006"/>
      <c r="E75" s="1006"/>
      <c r="F75" s="1006"/>
      <c r="G75" s="1006"/>
      <c r="H75" s="1006"/>
      <c r="I75" s="1006"/>
      <c r="J75" s="1006"/>
      <c r="K75" s="1006"/>
      <c r="L75" s="1006"/>
      <c r="M75" s="1006"/>
      <c r="N75" s="1006"/>
      <c r="O75" s="1006"/>
      <c r="P75" s="1007"/>
      <c r="Q75" s="1009">
        <v>278</v>
      </c>
      <c r="R75" s="1010"/>
      <c r="S75" s="1010"/>
      <c r="T75" s="1010"/>
      <c r="U75" s="1011"/>
      <c r="V75" s="1012">
        <v>245</v>
      </c>
      <c r="W75" s="1010"/>
      <c r="X75" s="1010"/>
      <c r="Y75" s="1010"/>
      <c r="Z75" s="1011"/>
      <c r="AA75" s="1012">
        <v>34</v>
      </c>
      <c r="AB75" s="1010"/>
      <c r="AC75" s="1010"/>
      <c r="AD75" s="1010"/>
      <c r="AE75" s="1011"/>
      <c r="AF75" s="1012">
        <v>34</v>
      </c>
      <c r="AG75" s="1010"/>
      <c r="AH75" s="1010"/>
      <c r="AI75" s="1010"/>
      <c r="AJ75" s="1011"/>
      <c r="AK75" s="1012">
        <v>3</v>
      </c>
      <c r="AL75" s="1010"/>
      <c r="AM75" s="1010"/>
      <c r="AN75" s="1010"/>
      <c r="AO75" s="1011"/>
      <c r="AP75" s="1012">
        <v>269</v>
      </c>
      <c r="AQ75" s="1010"/>
      <c r="AR75" s="1010"/>
      <c r="AS75" s="1010"/>
      <c r="AT75" s="1011"/>
      <c r="AU75" s="1012">
        <v>16</v>
      </c>
      <c r="AV75" s="1010"/>
      <c r="AW75" s="1010"/>
      <c r="AX75" s="1010"/>
      <c r="AY75" s="1011"/>
      <c r="AZ75" s="1003" t="s">
        <v>580</v>
      </c>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5798</v>
      </c>
      <c r="AG88" s="990"/>
      <c r="AH88" s="990"/>
      <c r="AI88" s="990"/>
      <c r="AJ88" s="990"/>
      <c r="AK88" s="994"/>
      <c r="AL88" s="994"/>
      <c r="AM88" s="994"/>
      <c r="AN88" s="994"/>
      <c r="AO88" s="994"/>
      <c r="AP88" s="990">
        <v>2992</v>
      </c>
      <c r="AQ88" s="990"/>
      <c r="AR88" s="990"/>
      <c r="AS88" s="990"/>
      <c r="AT88" s="990"/>
      <c r="AU88" s="990">
        <v>594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v>
      </c>
      <c r="CS102" s="982"/>
      <c r="CT102" s="982"/>
      <c r="CU102" s="982"/>
      <c r="CV102" s="983"/>
      <c r="CW102" s="981" t="s">
        <v>509</v>
      </c>
      <c r="CX102" s="982"/>
      <c r="CY102" s="982"/>
      <c r="CZ102" s="982"/>
      <c r="DA102" s="983"/>
      <c r="DB102" s="981">
        <v>10</v>
      </c>
      <c r="DC102" s="982"/>
      <c r="DD102" s="982"/>
      <c r="DE102" s="982"/>
      <c r="DF102" s="983"/>
      <c r="DG102" s="981" t="s">
        <v>509</v>
      </c>
      <c r="DH102" s="982"/>
      <c r="DI102" s="982"/>
      <c r="DJ102" s="982"/>
      <c r="DK102" s="983"/>
      <c r="DL102" s="981" t="s">
        <v>509</v>
      </c>
      <c r="DM102" s="982"/>
      <c r="DN102" s="982"/>
      <c r="DO102" s="982"/>
      <c r="DP102" s="983"/>
      <c r="DQ102" s="981">
        <v>7</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298</v>
      </c>
      <c r="AG109" s="925"/>
      <c r="AH109" s="925"/>
      <c r="AI109" s="925"/>
      <c r="AJ109" s="926"/>
      <c r="AK109" s="927" t="s">
        <v>297</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298</v>
      </c>
      <c r="BW109" s="925"/>
      <c r="BX109" s="925"/>
      <c r="BY109" s="925"/>
      <c r="BZ109" s="926"/>
      <c r="CA109" s="927" t="s">
        <v>297</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298</v>
      </c>
      <c r="DM109" s="925"/>
      <c r="DN109" s="925"/>
      <c r="DO109" s="925"/>
      <c r="DP109" s="926"/>
      <c r="DQ109" s="927" t="s">
        <v>297</v>
      </c>
      <c r="DR109" s="925"/>
      <c r="DS109" s="925"/>
      <c r="DT109" s="925"/>
      <c r="DU109" s="926"/>
      <c r="DV109" s="927" t="s">
        <v>418</v>
      </c>
      <c r="DW109" s="925"/>
      <c r="DX109" s="925"/>
      <c r="DY109" s="925"/>
      <c r="DZ109" s="956"/>
    </row>
    <row r="110" spans="1:131" s="226" customFormat="1" ht="26.25" customHeight="1">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561815</v>
      </c>
      <c r="AB110" s="918"/>
      <c r="AC110" s="918"/>
      <c r="AD110" s="918"/>
      <c r="AE110" s="919"/>
      <c r="AF110" s="920">
        <v>600489</v>
      </c>
      <c r="AG110" s="918"/>
      <c r="AH110" s="918"/>
      <c r="AI110" s="918"/>
      <c r="AJ110" s="919"/>
      <c r="AK110" s="920">
        <v>591871</v>
      </c>
      <c r="AL110" s="918"/>
      <c r="AM110" s="918"/>
      <c r="AN110" s="918"/>
      <c r="AO110" s="919"/>
      <c r="AP110" s="921">
        <v>16.5</v>
      </c>
      <c r="AQ110" s="922"/>
      <c r="AR110" s="922"/>
      <c r="AS110" s="922"/>
      <c r="AT110" s="923"/>
      <c r="AU110" s="957" t="s">
        <v>67</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6500984</v>
      </c>
      <c r="BR110" s="865"/>
      <c r="BS110" s="865"/>
      <c r="BT110" s="865"/>
      <c r="BU110" s="865"/>
      <c r="BV110" s="865">
        <v>6396987</v>
      </c>
      <c r="BW110" s="865"/>
      <c r="BX110" s="865"/>
      <c r="BY110" s="865"/>
      <c r="BZ110" s="865"/>
      <c r="CA110" s="865">
        <v>6257697</v>
      </c>
      <c r="CB110" s="865"/>
      <c r="CC110" s="865"/>
      <c r="CD110" s="865"/>
      <c r="CE110" s="865"/>
      <c r="CF110" s="889">
        <v>174.5</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382</v>
      </c>
      <c r="DH110" s="865"/>
      <c r="DI110" s="865"/>
      <c r="DJ110" s="865"/>
      <c r="DK110" s="865"/>
      <c r="DL110" s="865" t="s">
        <v>382</v>
      </c>
      <c r="DM110" s="865"/>
      <c r="DN110" s="865"/>
      <c r="DO110" s="865"/>
      <c r="DP110" s="865"/>
      <c r="DQ110" s="865" t="s">
        <v>400</v>
      </c>
      <c r="DR110" s="865"/>
      <c r="DS110" s="865"/>
      <c r="DT110" s="865"/>
      <c r="DU110" s="865"/>
      <c r="DV110" s="866" t="s">
        <v>400</v>
      </c>
      <c r="DW110" s="866"/>
      <c r="DX110" s="866"/>
      <c r="DY110" s="866"/>
      <c r="DZ110" s="867"/>
    </row>
    <row r="111" spans="1:131" s="226" customFormat="1" ht="26.25" customHeight="1">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382</v>
      </c>
      <c r="AB111" s="946"/>
      <c r="AC111" s="946"/>
      <c r="AD111" s="946"/>
      <c r="AE111" s="947"/>
      <c r="AF111" s="948" t="s">
        <v>400</v>
      </c>
      <c r="AG111" s="946"/>
      <c r="AH111" s="946"/>
      <c r="AI111" s="946"/>
      <c r="AJ111" s="947"/>
      <c r="AK111" s="948" t="s">
        <v>400</v>
      </c>
      <c r="AL111" s="946"/>
      <c r="AM111" s="946"/>
      <c r="AN111" s="946"/>
      <c r="AO111" s="947"/>
      <c r="AP111" s="949" t="s">
        <v>425</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45788</v>
      </c>
      <c r="BR111" s="837"/>
      <c r="BS111" s="837"/>
      <c r="BT111" s="837"/>
      <c r="BU111" s="837"/>
      <c r="BV111" s="837">
        <v>8029</v>
      </c>
      <c r="BW111" s="837"/>
      <c r="BX111" s="837"/>
      <c r="BY111" s="837"/>
      <c r="BZ111" s="837"/>
      <c r="CA111" s="837">
        <v>4902</v>
      </c>
      <c r="CB111" s="837"/>
      <c r="CC111" s="837"/>
      <c r="CD111" s="837"/>
      <c r="CE111" s="837"/>
      <c r="CF111" s="898">
        <v>0.1</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382</v>
      </c>
      <c r="DH111" s="837"/>
      <c r="DI111" s="837"/>
      <c r="DJ111" s="837"/>
      <c r="DK111" s="837"/>
      <c r="DL111" s="837" t="s">
        <v>400</v>
      </c>
      <c r="DM111" s="837"/>
      <c r="DN111" s="837"/>
      <c r="DO111" s="837"/>
      <c r="DP111" s="837"/>
      <c r="DQ111" s="837" t="s">
        <v>425</v>
      </c>
      <c r="DR111" s="837"/>
      <c r="DS111" s="837"/>
      <c r="DT111" s="837"/>
      <c r="DU111" s="837"/>
      <c r="DV111" s="814" t="s">
        <v>400</v>
      </c>
      <c r="DW111" s="814"/>
      <c r="DX111" s="814"/>
      <c r="DY111" s="814"/>
      <c r="DZ111" s="815"/>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400</v>
      </c>
      <c r="AB112" s="800"/>
      <c r="AC112" s="800"/>
      <c r="AD112" s="800"/>
      <c r="AE112" s="801"/>
      <c r="AF112" s="802" t="s">
        <v>382</v>
      </c>
      <c r="AG112" s="800"/>
      <c r="AH112" s="800"/>
      <c r="AI112" s="800"/>
      <c r="AJ112" s="801"/>
      <c r="AK112" s="802" t="s">
        <v>400</v>
      </c>
      <c r="AL112" s="800"/>
      <c r="AM112" s="800"/>
      <c r="AN112" s="800"/>
      <c r="AO112" s="801"/>
      <c r="AP112" s="847" t="s">
        <v>382</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35826</v>
      </c>
      <c r="BR112" s="837"/>
      <c r="BS112" s="837"/>
      <c r="BT112" s="837"/>
      <c r="BU112" s="837"/>
      <c r="BV112" s="837">
        <v>36138</v>
      </c>
      <c r="BW112" s="837"/>
      <c r="BX112" s="837"/>
      <c r="BY112" s="837"/>
      <c r="BZ112" s="837"/>
      <c r="CA112" s="837">
        <v>30343</v>
      </c>
      <c r="CB112" s="837"/>
      <c r="CC112" s="837"/>
      <c r="CD112" s="837"/>
      <c r="CE112" s="837"/>
      <c r="CF112" s="898">
        <v>0.8</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382</v>
      </c>
      <c r="DH112" s="837"/>
      <c r="DI112" s="837"/>
      <c r="DJ112" s="837"/>
      <c r="DK112" s="837"/>
      <c r="DL112" s="837" t="s">
        <v>382</v>
      </c>
      <c r="DM112" s="837"/>
      <c r="DN112" s="837"/>
      <c r="DO112" s="837"/>
      <c r="DP112" s="837"/>
      <c r="DQ112" s="837" t="s">
        <v>382</v>
      </c>
      <c r="DR112" s="837"/>
      <c r="DS112" s="837"/>
      <c r="DT112" s="837"/>
      <c r="DU112" s="837"/>
      <c r="DV112" s="814" t="s">
        <v>425</v>
      </c>
      <c r="DW112" s="814"/>
      <c r="DX112" s="814"/>
      <c r="DY112" s="814"/>
      <c r="DZ112" s="815"/>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2472</v>
      </c>
      <c r="AB113" s="946"/>
      <c r="AC113" s="946"/>
      <c r="AD113" s="946"/>
      <c r="AE113" s="947"/>
      <c r="AF113" s="948">
        <v>3896</v>
      </c>
      <c r="AG113" s="946"/>
      <c r="AH113" s="946"/>
      <c r="AI113" s="946"/>
      <c r="AJ113" s="947"/>
      <c r="AK113" s="948">
        <v>1474</v>
      </c>
      <c r="AL113" s="946"/>
      <c r="AM113" s="946"/>
      <c r="AN113" s="946"/>
      <c r="AO113" s="947"/>
      <c r="AP113" s="949">
        <v>0</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852113</v>
      </c>
      <c r="BR113" s="837"/>
      <c r="BS113" s="837"/>
      <c r="BT113" s="837"/>
      <c r="BU113" s="837"/>
      <c r="BV113" s="837">
        <v>711590</v>
      </c>
      <c r="BW113" s="837"/>
      <c r="BX113" s="837"/>
      <c r="BY113" s="837"/>
      <c r="BZ113" s="837"/>
      <c r="CA113" s="837">
        <v>593661</v>
      </c>
      <c r="CB113" s="837"/>
      <c r="CC113" s="837"/>
      <c r="CD113" s="837"/>
      <c r="CE113" s="837"/>
      <c r="CF113" s="898">
        <v>16.600000000000001</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400</v>
      </c>
      <c r="DH113" s="800"/>
      <c r="DI113" s="800"/>
      <c r="DJ113" s="800"/>
      <c r="DK113" s="801"/>
      <c r="DL113" s="802" t="s">
        <v>400</v>
      </c>
      <c r="DM113" s="800"/>
      <c r="DN113" s="800"/>
      <c r="DO113" s="800"/>
      <c r="DP113" s="801"/>
      <c r="DQ113" s="802" t="s">
        <v>382</v>
      </c>
      <c r="DR113" s="800"/>
      <c r="DS113" s="800"/>
      <c r="DT113" s="800"/>
      <c r="DU113" s="801"/>
      <c r="DV113" s="847" t="s">
        <v>400</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136870</v>
      </c>
      <c r="AB114" s="800"/>
      <c r="AC114" s="800"/>
      <c r="AD114" s="800"/>
      <c r="AE114" s="801"/>
      <c r="AF114" s="802">
        <v>135750</v>
      </c>
      <c r="AG114" s="800"/>
      <c r="AH114" s="800"/>
      <c r="AI114" s="800"/>
      <c r="AJ114" s="801"/>
      <c r="AK114" s="802">
        <v>133628</v>
      </c>
      <c r="AL114" s="800"/>
      <c r="AM114" s="800"/>
      <c r="AN114" s="800"/>
      <c r="AO114" s="801"/>
      <c r="AP114" s="847">
        <v>3.7</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1235454</v>
      </c>
      <c r="BR114" s="837"/>
      <c r="BS114" s="837"/>
      <c r="BT114" s="837"/>
      <c r="BU114" s="837"/>
      <c r="BV114" s="837">
        <v>1242947</v>
      </c>
      <c r="BW114" s="837"/>
      <c r="BX114" s="837"/>
      <c r="BY114" s="837"/>
      <c r="BZ114" s="837"/>
      <c r="CA114" s="837">
        <v>1226721</v>
      </c>
      <c r="CB114" s="837"/>
      <c r="CC114" s="837"/>
      <c r="CD114" s="837"/>
      <c r="CE114" s="837"/>
      <c r="CF114" s="898">
        <v>34.200000000000003</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382</v>
      </c>
      <c r="DH114" s="800"/>
      <c r="DI114" s="800"/>
      <c r="DJ114" s="800"/>
      <c r="DK114" s="801"/>
      <c r="DL114" s="802" t="s">
        <v>382</v>
      </c>
      <c r="DM114" s="800"/>
      <c r="DN114" s="800"/>
      <c r="DO114" s="800"/>
      <c r="DP114" s="801"/>
      <c r="DQ114" s="802" t="s">
        <v>400</v>
      </c>
      <c r="DR114" s="800"/>
      <c r="DS114" s="800"/>
      <c r="DT114" s="800"/>
      <c r="DU114" s="801"/>
      <c r="DV114" s="847" t="s">
        <v>400</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39092</v>
      </c>
      <c r="AB115" s="946"/>
      <c r="AC115" s="946"/>
      <c r="AD115" s="946"/>
      <c r="AE115" s="947"/>
      <c r="AF115" s="948">
        <v>37760</v>
      </c>
      <c r="AG115" s="946"/>
      <c r="AH115" s="946"/>
      <c r="AI115" s="946"/>
      <c r="AJ115" s="947"/>
      <c r="AK115" s="948">
        <v>3127</v>
      </c>
      <c r="AL115" s="946"/>
      <c r="AM115" s="946"/>
      <c r="AN115" s="946"/>
      <c r="AO115" s="947"/>
      <c r="AP115" s="949">
        <v>0.1</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382</v>
      </c>
      <c r="BR115" s="837"/>
      <c r="BS115" s="837"/>
      <c r="BT115" s="837"/>
      <c r="BU115" s="837"/>
      <c r="BV115" s="837">
        <v>7261</v>
      </c>
      <c r="BW115" s="837"/>
      <c r="BX115" s="837"/>
      <c r="BY115" s="837"/>
      <c r="BZ115" s="837"/>
      <c r="CA115" s="837">
        <v>7111</v>
      </c>
      <c r="CB115" s="837"/>
      <c r="CC115" s="837"/>
      <c r="CD115" s="837"/>
      <c r="CE115" s="837"/>
      <c r="CF115" s="898">
        <v>0.2</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400</v>
      </c>
      <c r="DH115" s="800"/>
      <c r="DI115" s="800"/>
      <c r="DJ115" s="800"/>
      <c r="DK115" s="801"/>
      <c r="DL115" s="802" t="s">
        <v>382</v>
      </c>
      <c r="DM115" s="800"/>
      <c r="DN115" s="800"/>
      <c r="DO115" s="800"/>
      <c r="DP115" s="801"/>
      <c r="DQ115" s="802" t="s">
        <v>400</v>
      </c>
      <c r="DR115" s="800"/>
      <c r="DS115" s="800"/>
      <c r="DT115" s="800"/>
      <c r="DU115" s="801"/>
      <c r="DV115" s="847" t="s">
        <v>382</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382</v>
      </c>
      <c r="AB116" s="800"/>
      <c r="AC116" s="800"/>
      <c r="AD116" s="800"/>
      <c r="AE116" s="801"/>
      <c r="AF116" s="802" t="s">
        <v>382</v>
      </c>
      <c r="AG116" s="800"/>
      <c r="AH116" s="800"/>
      <c r="AI116" s="800"/>
      <c r="AJ116" s="801"/>
      <c r="AK116" s="802" t="s">
        <v>382</v>
      </c>
      <c r="AL116" s="800"/>
      <c r="AM116" s="800"/>
      <c r="AN116" s="800"/>
      <c r="AO116" s="801"/>
      <c r="AP116" s="847" t="s">
        <v>400</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400</v>
      </c>
      <c r="BR116" s="837"/>
      <c r="BS116" s="837"/>
      <c r="BT116" s="837"/>
      <c r="BU116" s="837"/>
      <c r="BV116" s="837" t="s">
        <v>382</v>
      </c>
      <c r="BW116" s="837"/>
      <c r="BX116" s="837"/>
      <c r="BY116" s="837"/>
      <c r="BZ116" s="837"/>
      <c r="CA116" s="837" t="s">
        <v>382</v>
      </c>
      <c r="CB116" s="837"/>
      <c r="CC116" s="837"/>
      <c r="CD116" s="837"/>
      <c r="CE116" s="837"/>
      <c r="CF116" s="898" t="s">
        <v>382</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382</v>
      </c>
      <c r="DH116" s="800"/>
      <c r="DI116" s="800"/>
      <c r="DJ116" s="800"/>
      <c r="DK116" s="801"/>
      <c r="DL116" s="802" t="s">
        <v>400</v>
      </c>
      <c r="DM116" s="800"/>
      <c r="DN116" s="800"/>
      <c r="DO116" s="800"/>
      <c r="DP116" s="801"/>
      <c r="DQ116" s="802" t="s">
        <v>382</v>
      </c>
      <c r="DR116" s="800"/>
      <c r="DS116" s="800"/>
      <c r="DT116" s="800"/>
      <c r="DU116" s="801"/>
      <c r="DV116" s="847" t="s">
        <v>382</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740249</v>
      </c>
      <c r="AB117" s="932"/>
      <c r="AC117" s="932"/>
      <c r="AD117" s="932"/>
      <c r="AE117" s="933"/>
      <c r="AF117" s="934">
        <v>777895</v>
      </c>
      <c r="AG117" s="932"/>
      <c r="AH117" s="932"/>
      <c r="AI117" s="932"/>
      <c r="AJ117" s="933"/>
      <c r="AK117" s="934">
        <v>730100</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446</v>
      </c>
      <c r="BR117" s="837"/>
      <c r="BS117" s="837"/>
      <c r="BT117" s="837"/>
      <c r="BU117" s="837"/>
      <c r="BV117" s="837" t="s">
        <v>400</v>
      </c>
      <c r="BW117" s="837"/>
      <c r="BX117" s="837"/>
      <c r="BY117" s="837"/>
      <c r="BZ117" s="837"/>
      <c r="CA117" s="837" t="s">
        <v>382</v>
      </c>
      <c r="CB117" s="837"/>
      <c r="CC117" s="837"/>
      <c r="CD117" s="837"/>
      <c r="CE117" s="837"/>
      <c r="CF117" s="898" t="s">
        <v>382</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382</v>
      </c>
      <c r="DH117" s="800"/>
      <c r="DI117" s="800"/>
      <c r="DJ117" s="800"/>
      <c r="DK117" s="801"/>
      <c r="DL117" s="802" t="s">
        <v>382</v>
      </c>
      <c r="DM117" s="800"/>
      <c r="DN117" s="800"/>
      <c r="DO117" s="800"/>
      <c r="DP117" s="801"/>
      <c r="DQ117" s="802" t="s">
        <v>400</v>
      </c>
      <c r="DR117" s="800"/>
      <c r="DS117" s="800"/>
      <c r="DT117" s="800"/>
      <c r="DU117" s="801"/>
      <c r="DV117" s="847" t="s">
        <v>400</v>
      </c>
      <c r="DW117" s="848"/>
      <c r="DX117" s="848"/>
      <c r="DY117" s="848"/>
      <c r="DZ117" s="849"/>
    </row>
    <row r="118" spans="1:130" s="226" customFormat="1" ht="26.25" customHeight="1">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298</v>
      </c>
      <c r="AG118" s="925"/>
      <c r="AH118" s="925"/>
      <c r="AI118" s="925"/>
      <c r="AJ118" s="926"/>
      <c r="AK118" s="927" t="s">
        <v>297</v>
      </c>
      <c r="AL118" s="925"/>
      <c r="AM118" s="925"/>
      <c r="AN118" s="925"/>
      <c r="AO118" s="926"/>
      <c r="AP118" s="928" t="s">
        <v>418</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400</v>
      </c>
      <c r="BR118" s="868"/>
      <c r="BS118" s="868"/>
      <c r="BT118" s="868"/>
      <c r="BU118" s="868"/>
      <c r="BV118" s="868" t="s">
        <v>382</v>
      </c>
      <c r="BW118" s="868"/>
      <c r="BX118" s="868"/>
      <c r="BY118" s="868"/>
      <c r="BZ118" s="868"/>
      <c r="CA118" s="868" t="s">
        <v>400</v>
      </c>
      <c r="CB118" s="868"/>
      <c r="CC118" s="868"/>
      <c r="CD118" s="868"/>
      <c r="CE118" s="868"/>
      <c r="CF118" s="898" t="s">
        <v>382</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382</v>
      </c>
      <c r="DH118" s="800"/>
      <c r="DI118" s="800"/>
      <c r="DJ118" s="800"/>
      <c r="DK118" s="801"/>
      <c r="DL118" s="802" t="s">
        <v>382</v>
      </c>
      <c r="DM118" s="800"/>
      <c r="DN118" s="800"/>
      <c r="DO118" s="800"/>
      <c r="DP118" s="801"/>
      <c r="DQ118" s="802" t="s">
        <v>446</v>
      </c>
      <c r="DR118" s="800"/>
      <c r="DS118" s="800"/>
      <c r="DT118" s="800"/>
      <c r="DU118" s="801"/>
      <c r="DV118" s="847" t="s">
        <v>382</v>
      </c>
      <c r="DW118" s="848"/>
      <c r="DX118" s="848"/>
      <c r="DY118" s="848"/>
      <c r="DZ118" s="849"/>
    </row>
    <row r="119" spans="1:130" s="226" customFormat="1" ht="26.25" customHeight="1">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382</v>
      </c>
      <c r="AB119" s="918"/>
      <c r="AC119" s="918"/>
      <c r="AD119" s="918"/>
      <c r="AE119" s="919"/>
      <c r="AF119" s="920" t="s">
        <v>382</v>
      </c>
      <c r="AG119" s="918"/>
      <c r="AH119" s="918"/>
      <c r="AI119" s="918"/>
      <c r="AJ119" s="919"/>
      <c r="AK119" s="920" t="s">
        <v>382</v>
      </c>
      <c r="AL119" s="918"/>
      <c r="AM119" s="918"/>
      <c r="AN119" s="918"/>
      <c r="AO119" s="919"/>
      <c r="AP119" s="921" t="s">
        <v>382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450</v>
      </c>
      <c r="BP119" s="901"/>
      <c r="BQ119" s="905">
        <v>8670165</v>
      </c>
      <c r="BR119" s="868"/>
      <c r="BS119" s="868"/>
      <c r="BT119" s="868"/>
      <c r="BU119" s="868"/>
      <c r="BV119" s="868">
        <v>8402952</v>
      </c>
      <c r="BW119" s="868"/>
      <c r="BX119" s="868"/>
      <c r="BY119" s="868"/>
      <c r="BZ119" s="868"/>
      <c r="CA119" s="868">
        <v>8120435</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45788</v>
      </c>
      <c r="DH119" s="783"/>
      <c r="DI119" s="783"/>
      <c r="DJ119" s="783"/>
      <c r="DK119" s="784"/>
      <c r="DL119" s="785">
        <v>8029</v>
      </c>
      <c r="DM119" s="783"/>
      <c r="DN119" s="783"/>
      <c r="DO119" s="783"/>
      <c r="DP119" s="784"/>
      <c r="DQ119" s="785">
        <v>4902</v>
      </c>
      <c r="DR119" s="783"/>
      <c r="DS119" s="783"/>
      <c r="DT119" s="783"/>
      <c r="DU119" s="784"/>
      <c r="DV119" s="871">
        <v>0.1</v>
      </c>
      <c r="DW119" s="872"/>
      <c r="DX119" s="872"/>
      <c r="DY119" s="872"/>
      <c r="DZ119" s="873"/>
    </row>
    <row r="120" spans="1:130" s="226" customFormat="1" ht="26.25" customHeight="1">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382</v>
      </c>
      <c r="AB120" s="800"/>
      <c r="AC120" s="800"/>
      <c r="AD120" s="800"/>
      <c r="AE120" s="801"/>
      <c r="AF120" s="802" t="s">
        <v>382</v>
      </c>
      <c r="AG120" s="800"/>
      <c r="AH120" s="800"/>
      <c r="AI120" s="800"/>
      <c r="AJ120" s="801"/>
      <c r="AK120" s="802" t="s">
        <v>382</v>
      </c>
      <c r="AL120" s="800"/>
      <c r="AM120" s="800"/>
      <c r="AN120" s="800"/>
      <c r="AO120" s="801"/>
      <c r="AP120" s="847" t="s">
        <v>382</v>
      </c>
      <c r="AQ120" s="848"/>
      <c r="AR120" s="848"/>
      <c r="AS120" s="848"/>
      <c r="AT120" s="849"/>
      <c r="AU120" s="906" t="s">
        <v>452</v>
      </c>
      <c r="AV120" s="907"/>
      <c r="AW120" s="907"/>
      <c r="AX120" s="907"/>
      <c r="AY120" s="908"/>
      <c r="AZ120" s="883" t="s">
        <v>453</v>
      </c>
      <c r="BA120" s="828"/>
      <c r="BB120" s="828"/>
      <c r="BC120" s="828"/>
      <c r="BD120" s="828"/>
      <c r="BE120" s="828"/>
      <c r="BF120" s="828"/>
      <c r="BG120" s="828"/>
      <c r="BH120" s="828"/>
      <c r="BI120" s="828"/>
      <c r="BJ120" s="828"/>
      <c r="BK120" s="828"/>
      <c r="BL120" s="828"/>
      <c r="BM120" s="828"/>
      <c r="BN120" s="828"/>
      <c r="BO120" s="828"/>
      <c r="BP120" s="829"/>
      <c r="BQ120" s="884">
        <v>2385837</v>
      </c>
      <c r="BR120" s="865"/>
      <c r="BS120" s="865"/>
      <c r="BT120" s="865"/>
      <c r="BU120" s="865"/>
      <c r="BV120" s="865">
        <v>2613085</v>
      </c>
      <c r="BW120" s="865"/>
      <c r="BX120" s="865"/>
      <c r="BY120" s="865"/>
      <c r="BZ120" s="865"/>
      <c r="CA120" s="865">
        <v>2916761</v>
      </c>
      <c r="CB120" s="865"/>
      <c r="CC120" s="865"/>
      <c r="CD120" s="865"/>
      <c r="CE120" s="865"/>
      <c r="CF120" s="889">
        <v>81.400000000000006</v>
      </c>
      <c r="CG120" s="890"/>
      <c r="CH120" s="890"/>
      <c r="CI120" s="890"/>
      <c r="CJ120" s="890"/>
      <c r="CK120" s="891" t="s">
        <v>454</v>
      </c>
      <c r="CL120" s="875"/>
      <c r="CM120" s="875"/>
      <c r="CN120" s="875"/>
      <c r="CO120" s="876"/>
      <c r="CP120" s="895" t="s">
        <v>455</v>
      </c>
      <c r="CQ120" s="896"/>
      <c r="CR120" s="896"/>
      <c r="CS120" s="896"/>
      <c r="CT120" s="896"/>
      <c r="CU120" s="896"/>
      <c r="CV120" s="896"/>
      <c r="CW120" s="896"/>
      <c r="CX120" s="896"/>
      <c r="CY120" s="896"/>
      <c r="CZ120" s="896"/>
      <c r="DA120" s="896"/>
      <c r="DB120" s="896"/>
      <c r="DC120" s="896"/>
      <c r="DD120" s="896"/>
      <c r="DE120" s="896"/>
      <c r="DF120" s="897"/>
      <c r="DG120" s="884">
        <v>35826</v>
      </c>
      <c r="DH120" s="865"/>
      <c r="DI120" s="865"/>
      <c r="DJ120" s="865"/>
      <c r="DK120" s="865"/>
      <c r="DL120" s="865">
        <v>36138</v>
      </c>
      <c r="DM120" s="865"/>
      <c r="DN120" s="865"/>
      <c r="DO120" s="865"/>
      <c r="DP120" s="865"/>
      <c r="DQ120" s="865">
        <v>30343</v>
      </c>
      <c r="DR120" s="865"/>
      <c r="DS120" s="865"/>
      <c r="DT120" s="865"/>
      <c r="DU120" s="865"/>
      <c r="DV120" s="866">
        <v>0.8</v>
      </c>
      <c r="DW120" s="866"/>
      <c r="DX120" s="866"/>
      <c r="DY120" s="866"/>
      <c r="DZ120" s="867"/>
    </row>
    <row r="121" spans="1:130" s="226" customFormat="1" ht="26.25" customHeight="1">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382</v>
      </c>
      <c r="AB121" s="800"/>
      <c r="AC121" s="800"/>
      <c r="AD121" s="800"/>
      <c r="AE121" s="801"/>
      <c r="AF121" s="802" t="s">
        <v>382</v>
      </c>
      <c r="AG121" s="800"/>
      <c r="AH121" s="800"/>
      <c r="AI121" s="800"/>
      <c r="AJ121" s="801"/>
      <c r="AK121" s="802" t="s">
        <v>382</v>
      </c>
      <c r="AL121" s="800"/>
      <c r="AM121" s="800"/>
      <c r="AN121" s="800"/>
      <c r="AO121" s="801"/>
      <c r="AP121" s="847" t="s">
        <v>382</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167230</v>
      </c>
      <c r="BR121" s="837"/>
      <c r="BS121" s="837"/>
      <c r="BT121" s="837"/>
      <c r="BU121" s="837"/>
      <c r="BV121" s="837">
        <v>185080</v>
      </c>
      <c r="BW121" s="837"/>
      <c r="BX121" s="837"/>
      <c r="BY121" s="837"/>
      <c r="BZ121" s="837"/>
      <c r="CA121" s="837">
        <v>180516</v>
      </c>
      <c r="CB121" s="837"/>
      <c r="CC121" s="837"/>
      <c r="CD121" s="837"/>
      <c r="CE121" s="837"/>
      <c r="CF121" s="898">
        <v>5</v>
      </c>
      <c r="CG121" s="899"/>
      <c r="CH121" s="899"/>
      <c r="CI121" s="899"/>
      <c r="CJ121" s="899"/>
      <c r="CK121" s="892"/>
      <c r="CL121" s="878"/>
      <c r="CM121" s="878"/>
      <c r="CN121" s="878"/>
      <c r="CO121" s="879"/>
      <c r="CP121" s="858" t="s">
        <v>458</v>
      </c>
      <c r="CQ121" s="859"/>
      <c r="CR121" s="859"/>
      <c r="CS121" s="859"/>
      <c r="CT121" s="859"/>
      <c r="CU121" s="859"/>
      <c r="CV121" s="859"/>
      <c r="CW121" s="859"/>
      <c r="CX121" s="859"/>
      <c r="CY121" s="859"/>
      <c r="CZ121" s="859"/>
      <c r="DA121" s="859"/>
      <c r="DB121" s="859"/>
      <c r="DC121" s="859"/>
      <c r="DD121" s="859"/>
      <c r="DE121" s="859"/>
      <c r="DF121" s="860"/>
      <c r="DG121" s="836" t="s">
        <v>382</v>
      </c>
      <c r="DH121" s="837"/>
      <c r="DI121" s="837"/>
      <c r="DJ121" s="837"/>
      <c r="DK121" s="837"/>
      <c r="DL121" s="837" t="s">
        <v>382</v>
      </c>
      <c r="DM121" s="837"/>
      <c r="DN121" s="837"/>
      <c r="DO121" s="837"/>
      <c r="DP121" s="837"/>
      <c r="DQ121" s="837" t="s">
        <v>382</v>
      </c>
      <c r="DR121" s="837"/>
      <c r="DS121" s="837"/>
      <c r="DT121" s="837"/>
      <c r="DU121" s="837"/>
      <c r="DV121" s="814" t="s">
        <v>400</v>
      </c>
      <c r="DW121" s="814"/>
      <c r="DX121" s="814"/>
      <c r="DY121" s="814"/>
      <c r="DZ121" s="815"/>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382</v>
      </c>
      <c r="AB122" s="800"/>
      <c r="AC122" s="800"/>
      <c r="AD122" s="800"/>
      <c r="AE122" s="801"/>
      <c r="AF122" s="802" t="s">
        <v>446</v>
      </c>
      <c r="AG122" s="800"/>
      <c r="AH122" s="800"/>
      <c r="AI122" s="800"/>
      <c r="AJ122" s="801"/>
      <c r="AK122" s="802" t="s">
        <v>446</v>
      </c>
      <c r="AL122" s="800"/>
      <c r="AM122" s="800"/>
      <c r="AN122" s="800"/>
      <c r="AO122" s="801"/>
      <c r="AP122" s="847" t="s">
        <v>382</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4191569</v>
      </c>
      <c r="BR122" s="868"/>
      <c r="BS122" s="868"/>
      <c r="BT122" s="868"/>
      <c r="BU122" s="868"/>
      <c r="BV122" s="868">
        <v>4074412</v>
      </c>
      <c r="BW122" s="868"/>
      <c r="BX122" s="868"/>
      <c r="BY122" s="868"/>
      <c r="BZ122" s="868"/>
      <c r="CA122" s="868">
        <v>3926446</v>
      </c>
      <c r="CB122" s="868"/>
      <c r="CC122" s="868"/>
      <c r="CD122" s="868"/>
      <c r="CE122" s="868"/>
      <c r="CF122" s="869">
        <v>109.5</v>
      </c>
      <c r="CG122" s="870"/>
      <c r="CH122" s="870"/>
      <c r="CI122" s="870"/>
      <c r="CJ122" s="870"/>
      <c r="CK122" s="892"/>
      <c r="CL122" s="878"/>
      <c r="CM122" s="878"/>
      <c r="CN122" s="878"/>
      <c r="CO122" s="879"/>
      <c r="CP122" s="858" t="s">
        <v>460</v>
      </c>
      <c r="CQ122" s="859"/>
      <c r="CR122" s="859"/>
      <c r="CS122" s="859"/>
      <c r="CT122" s="859"/>
      <c r="CU122" s="859"/>
      <c r="CV122" s="859"/>
      <c r="CW122" s="859"/>
      <c r="CX122" s="859"/>
      <c r="CY122" s="859"/>
      <c r="CZ122" s="859"/>
      <c r="DA122" s="859"/>
      <c r="DB122" s="859"/>
      <c r="DC122" s="859"/>
      <c r="DD122" s="859"/>
      <c r="DE122" s="859"/>
      <c r="DF122" s="860"/>
      <c r="DG122" s="836" t="s">
        <v>382</v>
      </c>
      <c r="DH122" s="837"/>
      <c r="DI122" s="837"/>
      <c r="DJ122" s="837"/>
      <c r="DK122" s="837"/>
      <c r="DL122" s="837" t="s">
        <v>382</v>
      </c>
      <c r="DM122" s="837"/>
      <c r="DN122" s="837"/>
      <c r="DO122" s="837"/>
      <c r="DP122" s="837"/>
      <c r="DQ122" s="837" t="s">
        <v>382</v>
      </c>
      <c r="DR122" s="837"/>
      <c r="DS122" s="837"/>
      <c r="DT122" s="837"/>
      <c r="DU122" s="837"/>
      <c r="DV122" s="814" t="s">
        <v>382</v>
      </c>
      <c r="DW122" s="814"/>
      <c r="DX122" s="814"/>
      <c r="DY122" s="814"/>
      <c r="DZ122" s="815"/>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382</v>
      </c>
      <c r="AB123" s="800"/>
      <c r="AC123" s="800"/>
      <c r="AD123" s="800"/>
      <c r="AE123" s="801"/>
      <c r="AF123" s="802" t="s">
        <v>382</v>
      </c>
      <c r="AG123" s="800"/>
      <c r="AH123" s="800"/>
      <c r="AI123" s="800"/>
      <c r="AJ123" s="801"/>
      <c r="AK123" s="802" t="s">
        <v>382</v>
      </c>
      <c r="AL123" s="800"/>
      <c r="AM123" s="800"/>
      <c r="AN123" s="800"/>
      <c r="AO123" s="801"/>
      <c r="AP123" s="847" t="s">
        <v>382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461</v>
      </c>
      <c r="BP123" s="901"/>
      <c r="BQ123" s="855">
        <v>6744636</v>
      </c>
      <c r="BR123" s="856"/>
      <c r="BS123" s="856"/>
      <c r="BT123" s="856"/>
      <c r="BU123" s="856"/>
      <c r="BV123" s="856">
        <v>6872577</v>
      </c>
      <c r="BW123" s="856"/>
      <c r="BX123" s="856"/>
      <c r="BY123" s="856"/>
      <c r="BZ123" s="856"/>
      <c r="CA123" s="856">
        <v>7023723</v>
      </c>
      <c r="CB123" s="856"/>
      <c r="CC123" s="856"/>
      <c r="CD123" s="856"/>
      <c r="CE123" s="856"/>
      <c r="CF123" s="766"/>
      <c r="CG123" s="767"/>
      <c r="CH123" s="767"/>
      <c r="CI123" s="767"/>
      <c r="CJ123" s="857"/>
      <c r="CK123" s="892"/>
      <c r="CL123" s="878"/>
      <c r="CM123" s="878"/>
      <c r="CN123" s="878"/>
      <c r="CO123" s="879"/>
      <c r="CP123" s="858" t="s">
        <v>462</v>
      </c>
      <c r="CQ123" s="859"/>
      <c r="CR123" s="859"/>
      <c r="CS123" s="859"/>
      <c r="CT123" s="859"/>
      <c r="CU123" s="859"/>
      <c r="CV123" s="859"/>
      <c r="CW123" s="859"/>
      <c r="CX123" s="859"/>
      <c r="CY123" s="859"/>
      <c r="CZ123" s="859"/>
      <c r="DA123" s="859"/>
      <c r="DB123" s="859"/>
      <c r="DC123" s="859"/>
      <c r="DD123" s="859"/>
      <c r="DE123" s="859"/>
      <c r="DF123" s="860"/>
      <c r="DG123" s="799" t="s">
        <v>400</v>
      </c>
      <c r="DH123" s="800"/>
      <c r="DI123" s="800"/>
      <c r="DJ123" s="800"/>
      <c r="DK123" s="801"/>
      <c r="DL123" s="802" t="s">
        <v>400</v>
      </c>
      <c r="DM123" s="800"/>
      <c r="DN123" s="800"/>
      <c r="DO123" s="800"/>
      <c r="DP123" s="801"/>
      <c r="DQ123" s="802" t="s">
        <v>400</v>
      </c>
      <c r="DR123" s="800"/>
      <c r="DS123" s="800"/>
      <c r="DT123" s="800"/>
      <c r="DU123" s="801"/>
      <c r="DV123" s="847" t="s">
        <v>446</v>
      </c>
      <c r="DW123" s="848"/>
      <c r="DX123" s="848"/>
      <c r="DY123" s="848"/>
      <c r="DZ123" s="849"/>
    </row>
    <row r="124" spans="1:130" s="226" customFormat="1" ht="26.25" customHeight="1" thickBot="1">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400</v>
      </c>
      <c r="AB124" s="800"/>
      <c r="AC124" s="800"/>
      <c r="AD124" s="800"/>
      <c r="AE124" s="801"/>
      <c r="AF124" s="802" t="s">
        <v>400</v>
      </c>
      <c r="AG124" s="800"/>
      <c r="AH124" s="800"/>
      <c r="AI124" s="800"/>
      <c r="AJ124" s="801"/>
      <c r="AK124" s="802" t="s">
        <v>446</v>
      </c>
      <c r="AL124" s="800"/>
      <c r="AM124" s="800"/>
      <c r="AN124" s="800"/>
      <c r="AO124" s="801"/>
      <c r="AP124" s="847" t="s">
        <v>400</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52.9</v>
      </c>
      <c r="BR124" s="854"/>
      <c r="BS124" s="854"/>
      <c r="BT124" s="854"/>
      <c r="BU124" s="854"/>
      <c r="BV124" s="854">
        <v>42.4</v>
      </c>
      <c r="BW124" s="854"/>
      <c r="BX124" s="854"/>
      <c r="BY124" s="854"/>
      <c r="BZ124" s="854"/>
      <c r="CA124" s="854">
        <v>30.5</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t="s">
        <v>382</v>
      </c>
      <c r="DH124" s="783"/>
      <c r="DI124" s="783"/>
      <c r="DJ124" s="783"/>
      <c r="DK124" s="784"/>
      <c r="DL124" s="785" t="s">
        <v>465</v>
      </c>
      <c r="DM124" s="783"/>
      <c r="DN124" s="783"/>
      <c r="DO124" s="783"/>
      <c r="DP124" s="784"/>
      <c r="DQ124" s="785" t="s">
        <v>466</v>
      </c>
      <c r="DR124" s="783"/>
      <c r="DS124" s="783"/>
      <c r="DT124" s="783"/>
      <c r="DU124" s="784"/>
      <c r="DV124" s="871" t="s">
        <v>467</v>
      </c>
      <c r="DW124" s="872"/>
      <c r="DX124" s="872"/>
      <c r="DY124" s="872"/>
      <c r="DZ124" s="873"/>
    </row>
    <row r="125" spans="1:130" s="226" customFormat="1" ht="26.25" customHeight="1">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382</v>
      </c>
      <c r="AG125" s="800"/>
      <c r="AH125" s="800"/>
      <c r="AI125" s="800"/>
      <c r="AJ125" s="801"/>
      <c r="AK125" s="802" t="s">
        <v>467</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466</v>
      </c>
      <c r="DH125" s="865"/>
      <c r="DI125" s="865"/>
      <c r="DJ125" s="865"/>
      <c r="DK125" s="865"/>
      <c r="DL125" s="865" t="s">
        <v>470</v>
      </c>
      <c r="DM125" s="865"/>
      <c r="DN125" s="865"/>
      <c r="DO125" s="865"/>
      <c r="DP125" s="865"/>
      <c r="DQ125" s="865" t="s">
        <v>467</v>
      </c>
      <c r="DR125" s="865"/>
      <c r="DS125" s="865"/>
      <c r="DT125" s="865"/>
      <c r="DU125" s="865"/>
      <c r="DV125" s="866" t="s">
        <v>465</v>
      </c>
      <c r="DW125" s="866"/>
      <c r="DX125" s="866"/>
      <c r="DY125" s="866"/>
      <c r="DZ125" s="867"/>
    </row>
    <row r="126" spans="1:130" s="226" customFormat="1" ht="26.25" customHeight="1" thickBot="1">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26747</v>
      </c>
      <c r="AB126" s="800"/>
      <c r="AC126" s="800"/>
      <c r="AD126" s="800"/>
      <c r="AE126" s="801"/>
      <c r="AF126" s="802">
        <v>26747</v>
      </c>
      <c r="AG126" s="800"/>
      <c r="AH126" s="800"/>
      <c r="AI126" s="800"/>
      <c r="AJ126" s="801"/>
      <c r="AK126" s="802" t="s">
        <v>382</v>
      </c>
      <c r="AL126" s="800"/>
      <c r="AM126" s="800"/>
      <c r="AN126" s="800"/>
      <c r="AO126" s="801"/>
      <c r="AP126" s="847" t="s">
        <v>466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471</v>
      </c>
      <c r="CQ126" s="770"/>
      <c r="CR126" s="770"/>
      <c r="CS126" s="770"/>
      <c r="CT126" s="770"/>
      <c r="CU126" s="770"/>
      <c r="CV126" s="770"/>
      <c r="CW126" s="770"/>
      <c r="CX126" s="770"/>
      <c r="CY126" s="770"/>
      <c r="CZ126" s="770"/>
      <c r="DA126" s="770"/>
      <c r="DB126" s="770"/>
      <c r="DC126" s="770"/>
      <c r="DD126" s="770"/>
      <c r="DE126" s="770"/>
      <c r="DF126" s="771"/>
      <c r="DG126" s="836" t="s">
        <v>472</v>
      </c>
      <c r="DH126" s="837"/>
      <c r="DI126" s="837"/>
      <c r="DJ126" s="837"/>
      <c r="DK126" s="837"/>
      <c r="DL126" s="837" t="s">
        <v>473</v>
      </c>
      <c r="DM126" s="837"/>
      <c r="DN126" s="837"/>
      <c r="DO126" s="837"/>
      <c r="DP126" s="837"/>
      <c r="DQ126" s="837" t="s">
        <v>425</v>
      </c>
      <c r="DR126" s="837"/>
      <c r="DS126" s="837"/>
      <c r="DT126" s="837"/>
      <c r="DU126" s="837"/>
      <c r="DV126" s="814" t="s">
        <v>474</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12345</v>
      </c>
      <c r="AB127" s="800"/>
      <c r="AC127" s="800"/>
      <c r="AD127" s="800"/>
      <c r="AE127" s="801"/>
      <c r="AF127" s="802">
        <v>11013</v>
      </c>
      <c r="AG127" s="800"/>
      <c r="AH127" s="800"/>
      <c r="AI127" s="800"/>
      <c r="AJ127" s="801"/>
      <c r="AK127" s="802">
        <v>3127</v>
      </c>
      <c r="AL127" s="800"/>
      <c r="AM127" s="800"/>
      <c r="AN127" s="800"/>
      <c r="AO127" s="801"/>
      <c r="AP127" s="847">
        <v>0.1</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382</v>
      </c>
      <c r="DM127" s="837"/>
      <c r="DN127" s="837"/>
      <c r="DO127" s="837"/>
      <c r="DP127" s="837"/>
      <c r="DQ127" s="837" t="s">
        <v>473</v>
      </c>
      <c r="DR127" s="837"/>
      <c r="DS127" s="837"/>
      <c r="DT127" s="837"/>
      <c r="DU127" s="837"/>
      <c r="DV127" s="814" t="s">
        <v>481</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3965</v>
      </c>
      <c r="AB128" s="821"/>
      <c r="AC128" s="821"/>
      <c r="AD128" s="821"/>
      <c r="AE128" s="822"/>
      <c r="AF128" s="823">
        <v>10202</v>
      </c>
      <c r="AG128" s="821"/>
      <c r="AH128" s="821"/>
      <c r="AI128" s="821"/>
      <c r="AJ128" s="822"/>
      <c r="AK128" s="823">
        <v>13374</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382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486</v>
      </c>
      <c r="DH128" s="811"/>
      <c r="DI128" s="811"/>
      <c r="DJ128" s="811"/>
      <c r="DK128" s="811"/>
      <c r="DL128" s="811">
        <v>7261</v>
      </c>
      <c r="DM128" s="811"/>
      <c r="DN128" s="811"/>
      <c r="DO128" s="811"/>
      <c r="DP128" s="811"/>
      <c r="DQ128" s="811">
        <v>7111</v>
      </c>
      <c r="DR128" s="811"/>
      <c r="DS128" s="811"/>
      <c r="DT128" s="811"/>
      <c r="DU128" s="811"/>
      <c r="DV128" s="812">
        <v>0.2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487</v>
      </c>
      <c r="X129" s="797"/>
      <c r="Y129" s="797"/>
      <c r="Z129" s="798"/>
      <c r="AA129" s="799">
        <v>4057288</v>
      </c>
      <c r="AB129" s="800"/>
      <c r="AC129" s="800"/>
      <c r="AD129" s="800"/>
      <c r="AE129" s="801"/>
      <c r="AF129" s="802">
        <v>4010148</v>
      </c>
      <c r="AG129" s="800"/>
      <c r="AH129" s="800"/>
      <c r="AI129" s="800"/>
      <c r="AJ129" s="801"/>
      <c r="AK129" s="802">
        <v>3987147</v>
      </c>
      <c r="AL129" s="800"/>
      <c r="AM129" s="800"/>
      <c r="AN129" s="800"/>
      <c r="AO129" s="801"/>
      <c r="AP129" s="803"/>
      <c r="AQ129" s="804"/>
      <c r="AR129" s="804"/>
      <c r="AS129" s="804"/>
      <c r="AT129" s="805"/>
      <c r="AU129" s="264"/>
      <c r="AV129" s="264"/>
      <c r="AW129" s="264"/>
      <c r="AX129" s="769" t="s">
        <v>488</v>
      </c>
      <c r="AY129" s="770"/>
      <c r="AZ129" s="770"/>
      <c r="BA129" s="770"/>
      <c r="BB129" s="770"/>
      <c r="BC129" s="770"/>
      <c r="BD129" s="770"/>
      <c r="BE129" s="771"/>
      <c r="BF129" s="789" t="s">
        <v>474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490</v>
      </c>
      <c r="X130" s="797"/>
      <c r="Y130" s="797"/>
      <c r="Z130" s="798"/>
      <c r="AA130" s="799">
        <v>421904</v>
      </c>
      <c r="AB130" s="800"/>
      <c r="AC130" s="800"/>
      <c r="AD130" s="800"/>
      <c r="AE130" s="801"/>
      <c r="AF130" s="802">
        <v>404110</v>
      </c>
      <c r="AG130" s="800"/>
      <c r="AH130" s="800"/>
      <c r="AI130" s="800"/>
      <c r="AJ130" s="801"/>
      <c r="AK130" s="802">
        <v>401877</v>
      </c>
      <c r="AL130" s="800"/>
      <c r="AM130" s="800"/>
      <c r="AN130" s="800"/>
      <c r="AO130" s="801"/>
      <c r="AP130" s="803"/>
      <c r="AQ130" s="804"/>
      <c r="AR130" s="804"/>
      <c r="AS130" s="804"/>
      <c r="AT130" s="805"/>
      <c r="AU130" s="264"/>
      <c r="AV130" s="264"/>
      <c r="AW130" s="264"/>
      <c r="AX130" s="769" t="s">
        <v>491</v>
      </c>
      <c r="AY130" s="770"/>
      <c r="AZ130" s="770"/>
      <c r="BA130" s="770"/>
      <c r="BB130" s="770"/>
      <c r="BC130" s="770"/>
      <c r="BD130" s="770"/>
      <c r="BE130" s="771"/>
      <c r="BF130" s="772">
        <v>9.1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492</v>
      </c>
      <c r="X131" s="780"/>
      <c r="Y131" s="780"/>
      <c r="Z131" s="781"/>
      <c r="AA131" s="782">
        <v>3635384</v>
      </c>
      <c r="AB131" s="783"/>
      <c r="AC131" s="783"/>
      <c r="AD131" s="783"/>
      <c r="AE131" s="784"/>
      <c r="AF131" s="785">
        <v>3606038</v>
      </c>
      <c r="AG131" s="783"/>
      <c r="AH131" s="783"/>
      <c r="AI131" s="783"/>
      <c r="AJ131" s="784"/>
      <c r="AK131" s="785">
        <v>3585270</v>
      </c>
      <c r="AL131" s="783"/>
      <c r="AM131" s="783"/>
      <c r="AN131" s="783"/>
      <c r="AO131" s="784"/>
      <c r="AP131" s="786"/>
      <c r="AQ131" s="787"/>
      <c r="AR131" s="787"/>
      <c r="AS131" s="787"/>
      <c r="AT131" s="788"/>
      <c r="AU131" s="264"/>
      <c r="AV131" s="264"/>
      <c r="AW131" s="264"/>
      <c r="AX131" s="747" t="s">
        <v>493</v>
      </c>
      <c r="AY131" s="748"/>
      <c r="AZ131" s="748"/>
      <c r="BA131" s="748"/>
      <c r="BB131" s="748"/>
      <c r="BC131" s="748"/>
      <c r="BD131" s="748"/>
      <c r="BE131" s="749"/>
      <c r="BF131" s="750">
        <v>30.5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495</v>
      </c>
      <c r="W132" s="760"/>
      <c r="X132" s="760"/>
      <c r="Y132" s="760"/>
      <c r="Z132" s="761"/>
      <c r="AA132" s="762">
        <v>8.6477797120000002</v>
      </c>
      <c r="AB132" s="763"/>
      <c r="AC132" s="763"/>
      <c r="AD132" s="763"/>
      <c r="AE132" s="764"/>
      <c r="AF132" s="765">
        <v>10.08261699</v>
      </c>
      <c r="AG132" s="763"/>
      <c r="AH132" s="763"/>
      <c r="AI132" s="763"/>
      <c r="AJ132" s="764"/>
      <c r="AK132" s="765">
        <v>8.781737498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496</v>
      </c>
      <c r="W133" s="739"/>
      <c r="X133" s="739"/>
      <c r="Y133" s="739"/>
      <c r="Z133" s="740"/>
      <c r="AA133" s="741">
        <v>7.9</v>
      </c>
      <c r="AB133" s="742"/>
      <c r="AC133" s="742"/>
      <c r="AD133" s="742"/>
      <c r="AE133" s="743"/>
      <c r="AF133" s="741">
        <v>8.5</v>
      </c>
      <c r="AG133" s="742"/>
      <c r="AH133" s="742"/>
      <c r="AI133" s="742"/>
      <c r="AJ133" s="743"/>
      <c r="AK133" s="741">
        <v>9.1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hZyQ/Bfag7esfpBA1zgpB4W8HdKluv9hYJIxmxOI6Oluh7yzShqLTmmI9xBlXDuR1ITn9Z4x96wYolZdTQoaw==" saltValue="T2U4egMwFsBwBjFs3idT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I1"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0jd0pcpTxckj5/x9hcNQO/ch4/Ph7iOa/EyQ4I4ekSIeJ5vdUvPKSEoLjG1HWWgAZqqLhCwLc8o3uqhffXWZA==" saltValue="7fYMSSonRhHAVkSZN5HH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6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i8t1firR3cdBogCwI1gMsagTfc1ILcn8sp3SB9z+ixWixvqNPfunLzw4BbylG/LAAPVoxy5FdfSim7c02lQoQ==" saltValue="M8iCQ29EFOI1zfnSOIe7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505</v>
      </c>
      <c r="AL9" s="1168"/>
      <c r="AM9" s="1168"/>
      <c r="AN9" s="1169"/>
      <c r="AO9" s="292">
        <v>1115298</v>
      </c>
      <c r="AP9" s="292">
        <v>63387</v>
      </c>
      <c r="AQ9" s="293">
        <v>79889</v>
      </c>
      <c r="AR9" s="294">
        <v>-20.7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506</v>
      </c>
      <c r="AL10" s="1168"/>
      <c r="AM10" s="1168"/>
      <c r="AN10" s="1169"/>
      <c r="AO10" s="295">
        <v>60649</v>
      </c>
      <c r="AP10" s="295">
        <v>3447</v>
      </c>
      <c r="AQ10" s="296">
        <v>8108</v>
      </c>
      <c r="AR10" s="297">
        <v>-57.5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507</v>
      </c>
      <c r="AL11" s="1168"/>
      <c r="AM11" s="1168"/>
      <c r="AN11" s="1169"/>
      <c r="AO11" s="295">
        <v>152170</v>
      </c>
      <c r="AP11" s="295">
        <v>8648</v>
      </c>
      <c r="AQ11" s="296">
        <v>12080</v>
      </c>
      <c r="AR11" s="297">
        <v>-28.4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508</v>
      </c>
      <c r="AL12" s="1168"/>
      <c r="AM12" s="1168"/>
      <c r="AN12" s="1169"/>
      <c r="AO12" s="295" t="s">
        <v>509</v>
      </c>
      <c r="AP12" s="295" t="s">
        <v>509</v>
      </c>
      <c r="AQ12" s="296">
        <v>646</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510</v>
      </c>
      <c r="AL13" s="1168"/>
      <c r="AM13" s="1168"/>
      <c r="AN13" s="1169"/>
      <c r="AO13" s="295" t="s">
        <v>509</v>
      </c>
      <c r="AP13" s="295" t="s">
        <v>509</v>
      </c>
      <c r="AQ13" s="296">
        <v>5</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511</v>
      </c>
      <c r="AL14" s="1168"/>
      <c r="AM14" s="1168"/>
      <c r="AN14" s="1169"/>
      <c r="AO14" s="295">
        <v>87355</v>
      </c>
      <c r="AP14" s="295">
        <v>4965</v>
      </c>
      <c r="AQ14" s="296">
        <v>3864</v>
      </c>
      <c r="AR14" s="297">
        <v>28.5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512</v>
      </c>
      <c r="AL15" s="1168"/>
      <c r="AM15" s="1168"/>
      <c r="AN15" s="1169"/>
      <c r="AO15" s="295">
        <v>45861</v>
      </c>
      <c r="AP15" s="295">
        <v>2606</v>
      </c>
      <c r="AQ15" s="296">
        <v>1710</v>
      </c>
      <c r="AR15" s="297">
        <v>52.4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513</v>
      </c>
      <c r="AL16" s="1171"/>
      <c r="AM16" s="1171"/>
      <c r="AN16" s="1172"/>
      <c r="AO16" s="295">
        <v>-88331</v>
      </c>
      <c r="AP16" s="295">
        <v>-5020</v>
      </c>
      <c r="AQ16" s="296">
        <v>-7653</v>
      </c>
      <c r="AR16" s="297">
        <v>-34.4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180</v>
      </c>
      <c r="AL17" s="1171"/>
      <c r="AM17" s="1171"/>
      <c r="AN17" s="1172"/>
      <c r="AO17" s="295">
        <v>1373002</v>
      </c>
      <c r="AP17" s="295">
        <v>78034</v>
      </c>
      <c r="AQ17" s="296">
        <v>98649</v>
      </c>
      <c r="AR17" s="297">
        <v>-20.9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518</v>
      </c>
      <c r="AL21" s="1165"/>
      <c r="AM21" s="1165"/>
      <c r="AN21" s="1166"/>
      <c r="AO21" s="307">
        <v>7.5</v>
      </c>
      <c r="AP21" s="308">
        <v>9.08</v>
      </c>
      <c r="AQ21" s="309">
        <v>-1.58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519</v>
      </c>
      <c r="AL22" s="1165"/>
      <c r="AM22" s="1165"/>
      <c r="AN22" s="1166"/>
      <c r="AO22" s="312">
        <v>97.7</v>
      </c>
      <c r="AP22" s="313">
        <v>97.3</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524</v>
      </c>
      <c r="AL32" s="1156"/>
      <c r="AM32" s="1156"/>
      <c r="AN32" s="1157"/>
      <c r="AO32" s="322">
        <v>591871</v>
      </c>
      <c r="AP32" s="322">
        <v>33639</v>
      </c>
      <c r="AQ32" s="323">
        <v>48423</v>
      </c>
      <c r="AR32" s="324">
        <v>-30.5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525</v>
      </c>
      <c r="AL33" s="1156"/>
      <c r="AM33" s="1156"/>
      <c r="AN33" s="1157"/>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526</v>
      </c>
      <c r="AL34" s="1156"/>
      <c r="AM34" s="1156"/>
      <c r="AN34" s="1157"/>
      <c r="AO34" s="322" t="s">
        <v>509</v>
      </c>
      <c r="AP34" s="322" t="s">
        <v>509</v>
      </c>
      <c r="AQ34" s="323">
        <v>13</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527</v>
      </c>
      <c r="AL35" s="1156"/>
      <c r="AM35" s="1156"/>
      <c r="AN35" s="1157"/>
      <c r="AO35" s="322">
        <v>1474</v>
      </c>
      <c r="AP35" s="322">
        <v>84</v>
      </c>
      <c r="AQ35" s="323">
        <v>14651</v>
      </c>
      <c r="AR35" s="324">
        <v>-99.4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528</v>
      </c>
      <c r="AL36" s="1156"/>
      <c r="AM36" s="1156"/>
      <c r="AN36" s="1157"/>
      <c r="AO36" s="322">
        <v>133628</v>
      </c>
      <c r="AP36" s="322">
        <v>7595</v>
      </c>
      <c r="AQ36" s="323">
        <v>3601</v>
      </c>
      <c r="AR36" s="324">
        <v>110.9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529</v>
      </c>
      <c r="AL37" s="1156"/>
      <c r="AM37" s="1156"/>
      <c r="AN37" s="1157"/>
      <c r="AO37" s="322">
        <v>3127</v>
      </c>
      <c r="AP37" s="322">
        <v>178</v>
      </c>
      <c r="AQ37" s="323">
        <v>938</v>
      </c>
      <c r="AR37" s="324">
        <v>-81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530</v>
      </c>
      <c r="AL38" s="1159"/>
      <c r="AM38" s="1159"/>
      <c r="AN38" s="1160"/>
      <c r="AO38" s="325" t="s">
        <v>509</v>
      </c>
      <c r="AP38" s="325" t="s">
        <v>509</v>
      </c>
      <c r="AQ38" s="326">
        <v>4</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531</v>
      </c>
      <c r="AL39" s="1159"/>
      <c r="AM39" s="1159"/>
      <c r="AN39" s="1160"/>
      <c r="AO39" s="322">
        <v>-13374</v>
      </c>
      <c r="AP39" s="322">
        <v>-760</v>
      </c>
      <c r="AQ39" s="323">
        <v>-3765</v>
      </c>
      <c r="AR39" s="324">
        <v>-79.8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532</v>
      </c>
      <c r="AL40" s="1156"/>
      <c r="AM40" s="1156"/>
      <c r="AN40" s="1157"/>
      <c r="AO40" s="322">
        <v>-401877</v>
      </c>
      <c r="AP40" s="322">
        <v>-22840</v>
      </c>
      <c r="AQ40" s="323">
        <v>-44033</v>
      </c>
      <c r="AR40" s="324">
        <v>-48.1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292</v>
      </c>
      <c r="AL41" s="1162"/>
      <c r="AM41" s="1162"/>
      <c r="AN41" s="1163"/>
      <c r="AO41" s="322">
        <v>314849</v>
      </c>
      <c r="AP41" s="322">
        <v>17894</v>
      </c>
      <c r="AQ41" s="323">
        <v>19832</v>
      </c>
      <c r="AR41" s="324">
        <v>-9.8000000000000007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500</v>
      </c>
      <c r="AN49" s="1150" t="s">
        <v>536</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4031157</v>
      </c>
      <c r="AN51" s="344">
        <v>218408</v>
      </c>
      <c r="AO51" s="345">
        <v>154.4</v>
      </c>
      <c r="AP51" s="346">
        <v>74444</v>
      </c>
      <c r="AQ51" s="347">
        <v>6.6</v>
      </c>
      <c r="AR51" s="348">
        <v>147.80000000000001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1282450</v>
      </c>
      <c r="AN52" s="352">
        <v>69483</v>
      </c>
      <c r="AO52" s="353">
        <v>64.099999999999994</v>
      </c>
      <c r="AP52" s="354">
        <v>34175</v>
      </c>
      <c r="AQ52" s="355">
        <v>4.0999999999999996</v>
      </c>
      <c r="AR52" s="356">
        <v>60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2237507</v>
      </c>
      <c r="AN53" s="344">
        <v>122282</v>
      </c>
      <c r="AO53" s="345">
        <v>-44</v>
      </c>
      <c r="AP53" s="346">
        <v>85205</v>
      </c>
      <c r="AQ53" s="347">
        <v>14.5</v>
      </c>
      <c r="AR53" s="348">
        <v>-58.5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951165</v>
      </c>
      <c r="AN54" s="352">
        <v>51982</v>
      </c>
      <c r="AO54" s="353">
        <v>-25.2</v>
      </c>
      <c r="AP54" s="354">
        <v>38847</v>
      </c>
      <c r="AQ54" s="355">
        <v>13.7</v>
      </c>
      <c r="AR54" s="356">
        <v>-38.9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2380919</v>
      </c>
      <c r="AN55" s="344">
        <v>131572</v>
      </c>
      <c r="AO55" s="345">
        <v>7.6</v>
      </c>
      <c r="AP55" s="346">
        <v>77577</v>
      </c>
      <c r="AQ55" s="347">
        <v>-9</v>
      </c>
      <c r="AR55" s="348">
        <v>16.600000000000001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817090</v>
      </c>
      <c r="AN56" s="352">
        <v>45153</v>
      </c>
      <c r="AO56" s="353">
        <v>-13.1</v>
      </c>
      <c r="AP56" s="354">
        <v>40870</v>
      </c>
      <c r="AQ56" s="355">
        <v>5.2</v>
      </c>
      <c r="AR56" s="356">
        <v>-18.3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1386281</v>
      </c>
      <c r="AN57" s="344">
        <v>77920</v>
      </c>
      <c r="AO57" s="345">
        <v>-40.799999999999997</v>
      </c>
      <c r="AP57" s="346">
        <v>67293</v>
      </c>
      <c r="AQ57" s="347">
        <v>-13.3</v>
      </c>
      <c r="AR57" s="348">
        <v>-27.5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563262</v>
      </c>
      <c r="AN58" s="352">
        <v>31660</v>
      </c>
      <c r="AO58" s="353">
        <v>-29.9</v>
      </c>
      <c r="AP58" s="354">
        <v>35076</v>
      </c>
      <c r="AQ58" s="355">
        <v>-14.2</v>
      </c>
      <c r="AR58" s="356">
        <v>-15.7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1625386</v>
      </c>
      <c r="AN59" s="344">
        <v>92378</v>
      </c>
      <c r="AO59" s="345">
        <v>18.600000000000001</v>
      </c>
      <c r="AP59" s="346">
        <v>67343</v>
      </c>
      <c r="AQ59" s="347">
        <v>0.1</v>
      </c>
      <c r="AR59" s="348">
        <v>18.5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762886</v>
      </c>
      <c r="AN60" s="352">
        <v>43358</v>
      </c>
      <c r="AO60" s="353">
        <v>36.9</v>
      </c>
      <c r="AP60" s="354">
        <v>32865</v>
      </c>
      <c r="AQ60" s="355">
        <v>-6.3</v>
      </c>
      <c r="AR60" s="356">
        <v>43.2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2332250</v>
      </c>
      <c r="AN61" s="359">
        <v>128512</v>
      </c>
      <c r="AO61" s="360">
        <v>19.2</v>
      </c>
      <c r="AP61" s="361">
        <v>74372</v>
      </c>
      <c r="AQ61" s="362">
        <v>-0.2</v>
      </c>
      <c r="AR61" s="348">
        <v>19.399999999999999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875371</v>
      </c>
      <c r="AN62" s="352">
        <v>48327</v>
      </c>
      <c r="AO62" s="353">
        <v>6.6</v>
      </c>
      <c r="AP62" s="354">
        <v>36367</v>
      </c>
      <c r="AQ62" s="355">
        <v>0.5</v>
      </c>
      <c r="AR62" s="356">
        <v>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tc2sJQlfiejMMSLVgFwuVrpfBJMwb6lXqG6U+vbXOYAnaTD4CIyIWbv3qgppyYIOi0VDJi2v3nrIW4kgRG6Vw==" saltValue="emQ4VsJlcT7PanvNg6o3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ZinXqM4jQQO3OqRuIOozmIMnAWlY6tDaFwYtQTlm6VaI0vOAB0+NgUrYFJTz0OemxFByC6AvdEVEZ1XYUOYw==" saltValue="vMzBVZYNbguiPIdmX2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HSlrYN5Y0Po3QUQf7AaNhiYDVjSQ69xhQLcvnScevFDmfjO6JhrHxqrQ+LTPiUN9FIcYfYk6VRw23FSZTy44w==" saltValue="iwgORvy4Klph7EmHGedV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3" t="s">
        <v>3</v>
      </c>
      <c r="D47" s="1173"/>
      <c r="E47" s="1174"/>
      <c r="F47" s="11">
        <v>27.76</v>
      </c>
      <c r="G47" s="12">
        <v>26.54</v>
      </c>
      <c r="H47" s="12">
        <v>23.83</v>
      </c>
      <c r="I47" s="12">
        <v>25.11</v>
      </c>
      <c r="J47" s="13">
        <v>25.26</v>
      </c>
    </row>
    <row r="48" spans="2:10" ht="57.75" customHeight="1">
      <c r="B48" s="14"/>
      <c r="C48" s="1175" t="s">
        <v>4</v>
      </c>
      <c r="D48" s="1175"/>
      <c r="E48" s="1176"/>
      <c r="F48" s="15">
        <v>5.82</v>
      </c>
      <c r="G48" s="16">
        <v>6.95</v>
      </c>
      <c r="H48" s="16">
        <v>10.8</v>
      </c>
      <c r="I48" s="16">
        <v>7.87</v>
      </c>
      <c r="J48" s="17">
        <v>7.55</v>
      </c>
    </row>
    <row r="49" spans="2:10" ht="57.75" customHeight="1" thickBot="1">
      <c r="B49" s="18"/>
      <c r="C49" s="1177" t="s">
        <v>5</v>
      </c>
      <c r="D49" s="1177"/>
      <c r="E49" s="1178"/>
      <c r="F49" s="19" t="s">
        <v>557</v>
      </c>
      <c r="G49" s="20" t="s">
        <v>558</v>
      </c>
      <c r="H49" s="20">
        <v>1.1499999999999999</v>
      </c>
      <c r="I49" s="20" t="s">
        <v>559</v>
      </c>
      <c r="J49" s="21" t="s">
        <v>560</v>
      </c>
    </row>
    <row r="50" spans="2:10" ht="13.5" customHeight="1"/>
    <row r="51" spans="2:10" ht="13.5" hidden="1" customHeight="1"/>
    <row r="52" spans="2:10" ht="13.5" hidden="1" customHeight="1"/>
    <row r="53" spans="2:10" ht="13.5" hidden="1" customHeight="1"/>
  </sheetData>
  <sheetProtection algorithmName="SHA-512" hashValue="FqPEIYwgFiet6YSbGS1bgwP6f9a5Y67+az9i95L36KuVj6/EMHWpdBUoa5oDc5UjuCMBmWbqrRV2gXZceX2OWg==" saltValue="4v4dQbICIBGVboxqcU6J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2" sqref="A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5" t="s">
        <v>561</v>
      </c>
      <c r="D34" s="1185"/>
      <c r="E34" s="1186"/>
      <c r="F34" s="32">
        <v>14.47</v>
      </c>
      <c r="G34" s="33">
        <v>14.26</v>
      </c>
      <c r="H34" s="33">
        <v>13.63</v>
      </c>
      <c r="I34" s="33">
        <v>14.18</v>
      </c>
      <c r="J34" s="34">
        <v>15.56</v>
      </c>
      <c r="K34" s="22"/>
      <c r="L34" s="22"/>
      <c r="M34" s="22"/>
      <c r="N34" s="22"/>
      <c r="O34" s="22"/>
      <c r="P34" s="22"/>
    </row>
    <row r="35" spans="1:16" ht="39" customHeight="1">
      <c r="A35" s="22"/>
      <c r="B35" s="35"/>
      <c r="C35" s="1179" t="s">
        <v>562</v>
      </c>
      <c r="D35" s="1180"/>
      <c r="E35" s="1181"/>
      <c r="F35" s="36">
        <v>5.81</v>
      </c>
      <c r="G35" s="37">
        <v>6.94</v>
      </c>
      <c r="H35" s="37">
        <v>10.8</v>
      </c>
      <c r="I35" s="37">
        <v>7.86</v>
      </c>
      <c r="J35" s="38">
        <v>7.54</v>
      </c>
      <c r="K35" s="22"/>
      <c r="L35" s="22"/>
      <c r="M35" s="22"/>
      <c r="N35" s="22"/>
      <c r="O35" s="22"/>
      <c r="P35" s="22"/>
    </row>
    <row r="36" spans="1:16" ht="39" customHeight="1">
      <c r="A36" s="22"/>
      <c r="B36" s="35"/>
      <c r="C36" s="1179" t="s">
        <v>563</v>
      </c>
      <c r="D36" s="1180"/>
      <c r="E36" s="1181"/>
      <c r="F36" s="36">
        <v>3.94</v>
      </c>
      <c r="G36" s="37">
        <v>4.76</v>
      </c>
      <c r="H36" s="37">
        <v>3.43</v>
      </c>
      <c r="I36" s="37">
        <v>4.8899999999999997</v>
      </c>
      <c r="J36" s="38">
        <v>5.56</v>
      </c>
      <c r="K36" s="22"/>
      <c r="L36" s="22"/>
      <c r="M36" s="22"/>
      <c r="N36" s="22"/>
      <c r="O36" s="22"/>
      <c r="P36" s="22"/>
    </row>
    <row r="37" spans="1:16" ht="39" customHeight="1">
      <c r="A37" s="22"/>
      <c r="B37" s="35"/>
      <c r="C37" s="1179" t="s">
        <v>564</v>
      </c>
      <c r="D37" s="1180"/>
      <c r="E37" s="1181"/>
      <c r="F37" s="36">
        <v>2.02</v>
      </c>
      <c r="G37" s="37">
        <v>2.5299999999999998</v>
      </c>
      <c r="H37" s="37">
        <v>2.65</v>
      </c>
      <c r="I37" s="37">
        <v>3.4</v>
      </c>
      <c r="J37" s="38">
        <v>3.36</v>
      </c>
      <c r="K37" s="22"/>
      <c r="L37" s="22"/>
      <c r="M37" s="22"/>
      <c r="N37" s="22"/>
      <c r="O37" s="22"/>
      <c r="P37" s="22"/>
    </row>
    <row r="38" spans="1:16" ht="39" customHeight="1">
      <c r="A38" s="22"/>
      <c r="B38" s="35"/>
      <c r="C38" s="1179" t="s">
        <v>565</v>
      </c>
      <c r="D38" s="1180"/>
      <c r="E38" s="1181"/>
      <c r="F38" s="36">
        <v>0.01</v>
      </c>
      <c r="G38" s="37">
        <v>0.02</v>
      </c>
      <c r="H38" s="37">
        <v>0.02</v>
      </c>
      <c r="I38" s="37">
        <v>0.02</v>
      </c>
      <c r="J38" s="38">
        <v>0.03</v>
      </c>
      <c r="K38" s="22"/>
      <c r="L38" s="22"/>
      <c r="M38" s="22"/>
      <c r="N38" s="22"/>
      <c r="O38" s="22"/>
      <c r="P38" s="22"/>
    </row>
    <row r="39" spans="1:16" ht="39" customHeight="1">
      <c r="A39" s="22"/>
      <c r="B39" s="35"/>
      <c r="C39" s="1179" t="s">
        <v>566</v>
      </c>
      <c r="D39" s="1180"/>
      <c r="E39" s="1181"/>
      <c r="F39" s="36" t="s">
        <v>509</v>
      </c>
      <c r="G39" s="37" t="s">
        <v>509</v>
      </c>
      <c r="H39" s="37">
        <v>0</v>
      </c>
      <c r="I39" s="37">
        <v>0</v>
      </c>
      <c r="J39" s="38">
        <v>0</v>
      </c>
      <c r="K39" s="22"/>
      <c r="L39" s="22"/>
      <c r="M39" s="22"/>
      <c r="N39" s="22"/>
      <c r="O39" s="22"/>
      <c r="P39" s="22"/>
    </row>
    <row r="40" spans="1:16" ht="39" customHeight="1">
      <c r="A40" s="22"/>
      <c r="B40" s="35"/>
      <c r="C40" s="1179"/>
      <c r="D40" s="1180"/>
      <c r="E40" s="1181"/>
      <c r="F40" s="36"/>
      <c r="G40" s="37"/>
      <c r="H40" s="37"/>
      <c r="I40" s="37"/>
      <c r="J40" s="38"/>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567</v>
      </c>
      <c r="D42" s="1180"/>
      <c r="E42" s="1181"/>
      <c r="F42" s="36" t="s">
        <v>509</v>
      </c>
      <c r="G42" s="37" t="s">
        <v>509</v>
      </c>
      <c r="H42" s="37" t="s">
        <v>509</v>
      </c>
      <c r="I42" s="37" t="s">
        <v>509</v>
      </c>
      <c r="J42" s="38" t="s">
        <v>509</v>
      </c>
      <c r="K42" s="22"/>
      <c r="L42" s="22"/>
      <c r="M42" s="22"/>
      <c r="N42" s="22"/>
      <c r="O42" s="22"/>
      <c r="P42" s="22"/>
    </row>
    <row r="43" spans="1:16" ht="39" customHeight="1" thickBot="1">
      <c r="A43" s="22"/>
      <c r="B43" s="40"/>
      <c r="C43" s="1182" t="s">
        <v>568</v>
      </c>
      <c r="D43" s="1183"/>
      <c r="E43" s="1184"/>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kCXQtWtQT9U0fRcyX9xfZgpO6EZvv3BSCL48Y76ldieLErWJAJJAQObkICZBCCsI5k43xU+I0EKilNL1wcAwA==" saltValue="speqlZxkVN3YhhFnUeIm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5" t="s">
        <v>11</v>
      </c>
      <c r="C45" s="1196"/>
      <c r="D45" s="58"/>
      <c r="E45" s="1201" t="s">
        <v>12</v>
      </c>
      <c r="F45" s="1201"/>
      <c r="G45" s="1201"/>
      <c r="H45" s="1201"/>
      <c r="I45" s="1201"/>
      <c r="J45" s="1202"/>
      <c r="K45" s="59">
        <v>602</v>
      </c>
      <c r="L45" s="60">
        <v>578</v>
      </c>
      <c r="M45" s="60">
        <v>562</v>
      </c>
      <c r="N45" s="60">
        <v>600</v>
      </c>
      <c r="O45" s="61">
        <v>592</v>
      </c>
      <c r="P45" s="48"/>
      <c r="Q45" s="48"/>
      <c r="R45" s="48"/>
      <c r="S45" s="48"/>
      <c r="T45" s="48"/>
      <c r="U45" s="48"/>
    </row>
    <row r="46" spans="1:21" ht="30.75" customHeight="1">
      <c r="A46" s="48"/>
      <c r="B46" s="1197"/>
      <c r="C46" s="1198"/>
      <c r="D46" s="62"/>
      <c r="E46" s="1189" t="s">
        <v>13</v>
      </c>
      <c r="F46" s="1189"/>
      <c r="G46" s="1189"/>
      <c r="H46" s="1189"/>
      <c r="I46" s="1189"/>
      <c r="J46" s="1190"/>
      <c r="K46" s="63" t="s">
        <v>509</v>
      </c>
      <c r="L46" s="64" t="s">
        <v>509</v>
      </c>
      <c r="M46" s="64" t="s">
        <v>509</v>
      </c>
      <c r="N46" s="64" t="s">
        <v>509</v>
      </c>
      <c r="O46" s="65" t="s">
        <v>509</v>
      </c>
      <c r="P46" s="48"/>
      <c r="Q46" s="48"/>
      <c r="R46" s="48"/>
      <c r="S46" s="48"/>
      <c r="T46" s="48"/>
      <c r="U46" s="48"/>
    </row>
    <row r="47" spans="1:21" ht="30.75" customHeight="1">
      <c r="A47" s="48"/>
      <c r="B47" s="1197"/>
      <c r="C47" s="1198"/>
      <c r="D47" s="62"/>
      <c r="E47" s="1189" t="s">
        <v>14</v>
      </c>
      <c r="F47" s="1189"/>
      <c r="G47" s="1189"/>
      <c r="H47" s="1189"/>
      <c r="I47" s="1189"/>
      <c r="J47" s="1190"/>
      <c r="K47" s="63" t="s">
        <v>509</v>
      </c>
      <c r="L47" s="64" t="s">
        <v>509</v>
      </c>
      <c r="M47" s="64" t="s">
        <v>509</v>
      </c>
      <c r="N47" s="64" t="s">
        <v>509</v>
      </c>
      <c r="O47" s="65" t="s">
        <v>509</v>
      </c>
      <c r="P47" s="48"/>
      <c r="Q47" s="48"/>
      <c r="R47" s="48"/>
      <c r="S47" s="48"/>
      <c r="T47" s="48"/>
      <c r="U47" s="48"/>
    </row>
    <row r="48" spans="1:21" ht="30.75" customHeight="1">
      <c r="A48" s="48"/>
      <c r="B48" s="1197"/>
      <c r="C48" s="1198"/>
      <c r="D48" s="62"/>
      <c r="E48" s="1189" t="s">
        <v>15</v>
      </c>
      <c r="F48" s="1189"/>
      <c r="G48" s="1189"/>
      <c r="H48" s="1189"/>
      <c r="I48" s="1189"/>
      <c r="J48" s="1190"/>
      <c r="K48" s="63">
        <v>3</v>
      </c>
      <c r="L48" s="64">
        <v>2</v>
      </c>
      <c r="M48" s="64">
        <v>2</v>
      </c>
      <c r="N48" s="64">
        <v>4</v>
      </c>
      <c r="O48" s="65">
        <v>1</v>
      </c>
      <c r="P48" s="48"/>
      <c r="Q48" s="48"/>
      <c r="R48" s="48"/>
      <c r="S48" s="48"/>
      <c r="T48" s="48"/>
      <c r="U48" s="48"/>
    </row>
    <row r="49" spans="1:21" ht="30.75" customHeight="1">
      <c r="A49" s="48"/>
      <c r="B49" s="1197"/>
      <c r="C49" s="1198"/>
      <c r="D49" s="62"/>
      <c r="E49" s="1189" t="s">
        <v>16</v>
      </c>
      <c r="F49" s="1189"/>
      <c r="G49" s="1189"/>
      <c r="H49" s="1189"/>
      <c r="I49" s="1189"/>
      <c r="J49" s="1190"/>
      <c r="K49" s="63">
        <v>124</v>
      </c>
      <c r="L49" s="64">
        <v>113</v>
      </c>
      <c r="M49" s="64">
        <v>137</v>
      </c>
      <c r="N49" s="64">
        <v>136</v>
      </c>
      <c r="O49" s="65">
        <v>134</v>
      </c>
      <c r="P49" s="48"/>
      <c r="Q49" s="48"/>
      <c r="R49" s="48"/>
      <c r="S49" s="48"/>
      <c r="T49" s="48"/>
      <c r="U49" s="48"/>
    </row>
    <row r="50" spans="1:21" ht="30.75" customHeight="1">
      <c r="A50" s="48"/>
      <c r="B50" s="1197"/>
      <c r="C50" s="1198"/>
      <c r="D50" s="62"/>
      <c r="E50" s="1189" t="s">
        <v>17</v>
      </c>
      <c r="F50" s="1189"/>
      <c r="G50" s="1189"/>
      <c r="H50" s="1189"/>
      <c r="I50" s="1189"/>
      <c r="J50" s="1190"/>
      <c r="K50" s="63">
        <v>42</v>
      </c>
      <c r="L50" s="64">
        <v>41</v>
      </c>
      <c r="M50" s="64">
        <v>39</v>
      </c>
      <c r="N50" s="64">
        <v>38</v>
      </c>
      <c r="O50" s="65">
        <v>3</v>
      </c>
      <c r="P50" s="48"/>
      <c r="Q50" s="48"/>
      <c r="R50" s="48"/>
      <c r="S50" s="48"/>
      <c r="T50" s="48"/>
      <c r="U50" s="48"/>
    </row>
    <row r="51" spans="1:21" ht="30.75" customHeight="1">
      <c r="A51" s="48"/>
      <c r="B51" s="1199"/>
      <c r="C51" s="1200"/>
      <c r="D51" s="66"/>
      <c r="E51" s="1189" t="s">
        <v>18</v>
      </c>
      <c r="F51" s="1189"/>
      <c r="G51" s="1189"/>
      <c r="H51" s="1189"/>
      <c r="I51" s="1189"/>
      <c r="J51" s="1190"/>
      <c r="K51" s="63" t="s">
        <v>509</v>
      </c>
      <c r="L51" s="64" t="s">
        <v>509</v>
      </c>
      <c r="M51" s="64" t="s">
        <v>509</v>
      </c>
      <c r="N51" s="64" t="s">
        <v>509</v>
      </c>
      <c r="O51" s="65" t="s">
        <v>509</v>
      </c>
      <c r="P51" s="48"/>
      <c r="Q51" s="48"/>
      <c r="R51" s="48"/>
      <c r="S51" s="48"/>
      <c r="T51" s="48"/>
      <c r="U51" s="48"/>
    </row>
    <row r="52" spans="1:21" ht="30.75" customHeight="1">
      <c r="A52" s="48"/>
      <c r="B52" s="1187" t="s">
        <v>19</v>
      </c>
      <c r="C52" s="1188"/>
      <c r="D52" s="66"/>
      <c r="E52" s="1189" t="s">
        <v>20</v>
      </c>
      <c r="F52" s="1189"/>
      <c r="G52" s="1189"/>
      <c r="H52" s="1189"/>
      <c r="I52" s="1189"/>
      <c r="J52" s="1190"/>
      <c r="K52" s="63">
        <v>471</v>
      </c>
      <c r="L52" s="64">
        <v>485</v>
      </c>
      <c r="M52" s="64">
        <v>426</v>
      </c>
      <c r="N52" s="64">
        <v>414</v>
      </c>
      <c r="O52" s="65">
        <v>415</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300</v>
      </c>
      <c r="L53" s="69">
        <v>249</v>
      </c>
      <c r="M53" s="69">
        <v>314</v>
      </c>
      <c r="N53" s="69">
        <v>364</v>
      </c>
      <c r="O53" s="70">
        <v>315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8xB7//J0JLyBtmdKSYendIdQsG+YGyT3LsS44aCT37RzCsqztW4RXxn7vZ2Fc5YUIiVftA0Qlk40sdZ0xzLg==" saltValue="aDXgXLpmdcjs9DIvt9G0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E34" zoomScaleSheetLayoutView="100" workbookViewId="0">
      <selection activeCell="J47" sqref="J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5" t="s">
        <v>24</v>
      </c>
      <c r="C41" s="1216"/>
      <c r="D41" s="81"/>
      <c r="E41" s="1217" t="s">
        <v>25</v>
      </c>
      <c r="F41" s="1217"/>
      <c r="G41" s="1217"/>
      <c r="H41" s="1218"/>
      <c r="I41" s="82">
        <v>6146</v>
      </c>
      <c r="J41" s="83">
        <v>6321</v>
      </c>
      <c r="K41" s="83">
        <v>6501</v>
      </c>
      <c r="L41" s="83">
        <v>6397</v>
      </c>
      <c r="M41" s="84">
        <v>6258</v>
      </c>
    </row>
    <row r="42" spans="2:13" ht="27.75" customHeight="1">
      <c r="B42" s="1205"/>
      <c r="C42" s="1206"/>
      <c r="D42" s="85"/>
      <c r="E42" s="1209" t="s">
        <v>26</v>
      </c>
      <c r="F42" s="1209"/>
      <c r="G42" s="1209"/>
      <c r="H42" s="1210"/>
      <c r="I42" s="86">
        <v>126</v>
      </c>
      <c r="J42" s="87">
        <v>85</v>
      </c>
      <c r="K42" s="87">
        <v>46</v>
      </c>
      <c r="L42" s="87">
        <v>8</v>
      </c>
      <c r="M42" s="88">
        <v>5</v>
      </c>
    </row>
    <row r="43" spans="2:13" ht="27.75" customHeight="1">
      <c r="B43" s="1205"/>
      <c r="C43" s="1206"/>
      <c r="D43" s="85"/>
      <c r="E43" s="1209" t="s">
        <v>27</v>
      </c>
      <c r="F43" s="1209"/>
      <c r="G43" s="1209"/>
      <c r="H43" s="1210"/>
      <c r="I43" s="86">
        <v>28</v>
      </c>
      <c r="J43" s="87">
        <v>34</v>
      </c>
      <c r="K43" s="87">
        <v>36</v>
      </c>
      <c r="L43" s="87">
        <v>36</v>
      </c>
      <c r="M43" s="88">
        <v>30</v>
      </c>
    </row>
    <row r="44" spans="2:13" ht="27.75" customHeight="1">
      <c r="B44" s="1205"/>
      <c r="C44" s="1206"/>
      <c r="D44" s="85"/>
      <c r="E44" s="1209" t="s">
        <v>28</v>
      </c>
      <c r="F44" s="1209"/>
      <c r="G44" s="1209"/>
      <c r="H44" s="1210"/>
      <c r="I44" s="86">
        <v>867</v>
      </c>
      <c r="J44" s="87">
        <v>940</v>
      </c>
      <c r="K44" s="87">
        <v>852</v>
      </c>
      <c r="L44" s="87">
        <v>712</v>
      </c>
      <c r="M44" s="88">
        <v>594</v>
      </c>
    </row>
    <row r="45" spans="2:13" ht="27.75" customHeight="1">
      <c r="B45" s="1205"/>
      <c r="C45" s="1206"/>
      <c r="D45" s="85"/>
      <c r="E45" s="1209" t="s">
        <v>29</v>
      </c>
      <c r="F45" s="1209"/>
      <c r="G45" s="1209"/>
      <c r="H45" s="1210"/>
      <c r="I45" s="86">
        <v>1409</v>
      </c>
      <c r="J45" s="87">
        <v>1312</v>
      </c>
      <c r="K45" s="87">
        <v>1235</v>
      </c>
      <c r="L45" s="87">
        <v>1243</v>
      </c>
      <c r="M45" s="88">
        <v>1227</v>
      </c>
    </row>
    <row r="46" spans="2:13" ht="27.75" customHeight="1">
      <c r="B46" s="1205"/>
      <c r="C46" s="1206"/>
      <c r="D46" s="89"/>
      <c r="E46" s="1209" t="s">
        <v>30</v>
      </c>
      <c r="F46" s="1209"/>
      <c r="G46" s="1209"/>
      <c r="H46" s="1210"/>
      <c r="I46" s="86" t="s">
        <v>509</v>
      </c>
      <c r="J46" s="87" t="s">
        <v>509</v>
      </c>
      <c r="K46" s="87" t="s">
        <v>509</v>
      </c>
      <c r="L46" s="87">
        <v>7</v>
      </c>
      <c r="M46" s="88">
        <v>7</v>
      </c>
    </row>
    <row r="47" spans="2:13" ht="27.75" customHeight="1">
      <c r="B47" s="1205"/>
      <c r="C47" s="1206"/>
      <c r="D47" s="90"/>
      <c r="E47" s="1219" t="s">
        <v>31</v>
      </c>
      <c r="F47" s="1220"/>
      <c r="G47" s="1220"/>
      <c r="H47" s="1221"/>
      <c r="I47" s="86" t="s">
        <v>509</v>
      </c>
      <c r="J47" s="87" t="s">
        <v>509</v>
      </c>
      <c r="K47" s="87" t="s">
        <v>509</v>
      </c>
      <c r="L47" s="87" t="s">
        <v>509</v>
      </c>
      <c r="M47" s="88" t="s">
        <v>509</v>
      </c>
    </row>
    <row r="48" spans="2:13" ht="27.75" customHeight="1">
      <c r="B48" s="1205"/>
      <c r="C48" s="1206"/>
      <c r="D48" s="85"/>
      <c r="E48" s="1209" t="s">
        <v>32</v>
      </c>
      <c r="F48" s="1209"/>
      <c r="G48" s="1209"/>
      <c r="H48" s="1210"/>
      <c r="I48" s="86" t="s">
        <v>509</v>
      </c>
      <c r="J48" s="87" t="s">
        <v>509</v>
      </c>
      <c r="K48" s="87" t="s">
        <v>509</v>
      </c>
      <c r="L48" s="87" t="s">
        <v>509</v>
      </c>
      <c r="M48" s="88" t="s">
        <v>509</v>
      </c>
    </row>
    <row r="49" spans="2:13" ht="27.75" customHeight="1">
      <c r="B49" s="1207"/>
      <c r="C49" s="1208"/>
      <c r="D49" s="85"/>
      <c r="E49" s="1209" t="s">
        <v>33</v>
      </c>
      <c r="F49" s="1209"/>
      <c r="G49" s="1209"/>
      <c r="H49" s="1210"/>
      <c r="I49" s="86" t="s">
        <v>509</v>
      </c>
      <c r="J49" s="87" t="s">
        <v>509</v>
      </c>
      <c r="K49" s="87" t="s">
        <v>509</v>
      </c>
      <c r="L49" s="87" t="s">
        <v>509</v>
      </c>
      <c r="M49" s="88" t="s">
        <v>509</v>
      </c>
    </row>
    <row r="50" spans="2:13" ht="27.75" customHeight="1">
      <c r="B50" s="1203" t="s">
        <v>34</v>
      </c>
      <c r="C50" s="1204"/>
      <c r="D50" s="91"/>
      <c r="E50" s="1209" t="s">
        <v>35</v>
      </c>
      <c r="F50" s="1209"/>
      <c r="G50" s="1209"/>
      <c r="H50" s="1210"/>
      <c r="I50" s="86">
        <v>2840</v>
      </c>
      <c r="J50" s="87">
        <v>2611</v>
      </c>
      <c r="K50" s="87">
        <v>2386</v>
      </c>
      <c r="L50" s="87">
        <v>2613</v>
      </c>
      <c r="M50" s="88">
        <v>2917</v>
      </c>
    </row>
    <row r="51" spans="2:13" ht="27.75" customHeight="1">
      <c r="B51" s="1205"/>
      <c r="C51" s="1206"/>
      <c r="D51" s="85"/>
      <c r="E51" s="1209" t="s">
        <v>36</v>
      </c>
      <c r="F51" s="1209"/>
      <c r="G51" s="1209"/>
      <c r="H51" s="1210"/>
      <c r="I51" s="86">
        <v>148</v>
      </c>
      <c r="J51" s="87">
        <v>138</v>
      </c>
      <c r="K51" s="87">
        <v>167</v>
      </c>
      <c r="L51" s="87">
        <v>185</v>
      </c>
      <c r="M51" s="88">
        <v>181</v>
      </c>
    </row>
    <row r="52" spans="2:13" ht="27.75" customHeight="1">
      <c r="B52" s="1207"/>
      <c r="C52" s="1208"/>
      <c r="D52" s="85"/>
      <c r="E52" s="1209" t="s">
        <v>37</v>
      </c>
      <c r="F52" s="1209"/>
      <c r="G52" s="1209"/>
      <c r="H52" s="1210"/>
      <c r="I52" s="86">
        <v>4400</v>
      </c>
      <c r="J52" s="87">
        <v>4295</v>
      </c>
      <c r="K52" s="87">
        <v>4192</v>
      </c>
      <c r="L52" s="87">
        <v>4074</v>
      </c>
      <c r="M52" s="88">
        <v>3926</v>
      </c>
    </row>
    <row r="53" spans="2:13" ht="27.75" customHeight="1" thickBot="1">
      <c r="B53" s="1211" t="s">
        <v>38</v>
      </c>
      <c r="C53" s="1212"/>
      <c r="D53" s="92"/>
      <c r="E53" s="1213" t="s">
        <v>39</v>
      </c>
      <c r="F53" s="1213"/>
      <c r="G53" s="1213"/>
      <c r="H53" s="1214"/>
      <c r="I53" s="93">
        <v>1188</v>
      </c>
      <c r="J53" s="94">
        <v>1648</v>
      </c>
      <c r="K53" s="94">
        <v>1926</v>
      </c>
      <c r="L53" s="94">
        <v>1530</v>
      </c>
      <c r="M53" s="95">
        <v>1097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OBvqTNJbsdpIAwXA2S2vW656CKy20VrOtvhkkmOMB/PPp3thKAwLkIxXCOh1N6dN42pQIQEux+w1FAPisA6ng==" saltValue="SOsmNIJylvcIGMgc2QeU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0" t="s">
        <v>42</v>
      </c>
      <c r="D55" s="1230"/>
      <c r="E55" s="1231"/>
      <c r="F55" s="107">
        <v>967</v>
      </c>
      <c r="G55" s="107">
        <v>1007</v>
      </c>
      <c r="H55" s="108">
        <v>1007</v>
      </c>
    </row>
    <row r="56" spans="2:8" ht="52.5" customHeight="1">
      <c r="B56" s="109"/>
      <c r="C56" s="1232" t="s">
        <v>43</v>
      </c>
      <c r="D56" s="1232"/>
      <c r="E56" s="1233"/>
      <c r="F56" s="110">
        <v>77</v>
      </c>
      <c r="G56" s="110">
        <v>77</v>
      </c>
      <c r="H56" s="111">
        <v>77</v>
      </c>
    </row>
    <row r="57" spans="2:8" ht="53.25" customHeight="1">
      <c r="B57" s="109"/>
      <c r="C57" s="1234" t="s">
        <v>44</v>
      </c>
      <c r="D57" s="1234"/>
      <c r="E57" s="1235"/>
      <c r="F57" s="112">
        <v>1058</v>
      </c>
      <c r="G57" s="112">
        <v>1200</v>
      </c>
      <c r="H57" s="113">
        <v>1434</v>
      </c>
    </row>
    <row r="58" spans="2:8" ht="45.75" customHeight="1">
      <c r="B58" s="114"/>
      <c r="C58" s="1222" t="s">
        <v>582</v>
      </c>
      <c r="D58" s="1223"/>
      <c r="E58" s="1224"/>
      <c r="F58" s="115">
        <v>20</v>
      </c>
      <c r="G58" s="115">
        <v>179</v>
      </c>
      <c r="H58" s="116">
        <v>464</v>
      </c>
    </row>
    <row r="59" spans="2:8" ht="45.75" customHeight="1">
      <c r="B59" s="114"/>
      <c r="C59" s="1222" t="s">
        <v>583</v>
      </c>
      <c r="D59" s="1223"/>
      <c r="E59" s="1224"/>
      <c r="F59" s="115">
        <v>305</v>
      </c>
      <c r="G59" s="115">
        <v>288</v>
      </c>
      <c r="H59" s="116">
        <v>251</v>
      </c>
    </row>
    <row r="60" spans="2:8" ht="45.75" customHeight="1">
      <c r="B60" s="114"/>
      <c r="C60" s="1222" t="s">
        <v>584</v>
      </c>
      <c r="D60" s="1223"/>
      <c r="E60" s="1224"/>
      <c r="F60" s="115">
        <v>232</v>
      </c>
      <c r="G60" s="115">
        <v>174</v>
      </c>
      <c r="H60" s="116">
        <v>200</v>
      </c>
    </row>
    <row r="61" spans="2:8" ht="45.75" customHeight="1">
      <c r="B61" s="114"/>
      <c r="C61" s="1222" t="s">
        <v>585</v>
      </c>
      <c r="D61" s="1223"/>
      <c r="E61" s="1224"/>
      <c r="F61" s="115">
        <v>187</v>
      </c>
      <c r="G61" s="115">
        <v>158</v>
      </c>
      <c r="H61" s="116">
        <v>125</v>
      </c>
    </row>
    <row r="62" spans="2:8" ht="45.75" customHeight="1" thickBot="1">
      <c r="B62" s="117"/>
      <c r="C62" s="1225" t="s">
        <v>586</v>
      </c>
      <c r="D62" s="1226"/>
      <c r="E62" s="1227"/>
      <c r="F62" s="118">
        <v>150</v>
      </c>
      <c r="G62" s="118">
        <v>142</v>
      </c>
      <c r="H62" s="119">
        <v>108</v>
      </c>
    </row>
    <row r="63" spans="2:8" ht="52.5" customHeight="1" thickBot="1">
      <c r="B63" s="120"/>
      <c r="C63" s="1228" t="s">
        <v>45</v>
      </c>
      <c r="D63" s="1228"/>
      <c r="E63" s="1229"/>
      <c r="F63" s="121">
        <v>2102</v>
      </c>
      <c r="G63" s="121">
        <v>2284</v>
      </c>
      <c r="H63" s="122">
        <v>2518</v>
      </c>
    </row>
    <row r="64" spans="2:8" ht="15" customHeight="1"/>
    <row r="65" ht="0" hidden="1" customHeight="1"/>
    <row r="66" ht="0" hidden="1" customHeight="1"/>
  </sheetData>
  <sheetProtection algorithmName="SHA-512" hashValue="8NPrOQENQBvJ8T9hZAAinJYV6Lq42CXrorebqnRWZS3QTGTtqNU+Hrs22UDAouAMclvTgrUVn7jc0C56XnNQzw==" saltValue="C2ymWWuD+q3oqB0Zqiu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218408</v>
      </c>
      <c r="E3" s="141"/>
      <c r="F3" s="142">
        <v>74444</v>
      </c>
      <c r="G3" s="143"/>
      <c r="H3" s="144"/>
    </row>
    <row r="4" spans="1:8">
      <c r="A4" s="145"/>
      <c r="B4" s="146"/>
      <c r="C4" s="147"/>
      <c r="D4" s="148">
        <v>69483</v>
      </c>
      <c r="E4" s="149"/>
      <c r="F4" s="150">
        <v>34175</v>
      </c>
      <c r="G4" s="151"/>
      <c r="H4" s="152"/>
    </row>
    <row r="5" spans="1:8">
      <c r="A5" s="133" t="s">
        <v>544</v>
      </c>
      <c r="B5" s="138"/>
      <c r="C5" s="139"/>
      <c r="D5" s="140">
        <v>122282</v>
      </c>
      <c r="E5" s="141"/>
      <c r="F5" s="142">
        <v>85205</v>
      </c>
      <c r="G5" s="143"/>
      <c r="H5" s="144"/>
    </row>
    <row r="6" spans="1:8">
      <c r="A6" s="145"/>
      <c r="B6" s="146"/>
      <c r="C6" s="147"/>
      <c r="D6" s="148">
        <v>51982</v>
      </c>
      <c r="E6" s="149"/>
      <c r="F6" s="150">
        <v>38847</v>
      </c>
      <c r="G6" s="151"/>
      <c r="H6" s="152"/>
    </row>
    <row r="7" spans="1:8">
      <c r="A7" s="133" t="s">
        <v>545</v>
      </c>
      <c r="B7" s="138"/>
      <c r="C7" s="139"/>
      <c r="D7" s="140">
        <v>131572</v>
      </c>
      <c r="E7" s="141"/>
      <c r="F7" s="142">
        <v>77577</v>
      </c>
      <c r="G7" s="143"/>
      <c r="H7" s="144"/>
    </row>
    <row r="8" spans="1:8">
      <c r="A8" s="145"/>
      <c r="B8" s="146"/>
      <c r="C8" s="147"/>
      <c r="D8" s="148">
        <v>45153</v>
      </c>
      <c r="E8" s="149"/>
      <c r="F8" s="150">
        <v>40870</v>
      </c>
      <c r="G8" s="151"/>
      <c r="H8" s="152"/>
    </row>
    <row r="9" spans="1:8">
      <c r="A9" s="133" t="s">
        <v>546</v>
      </c>
      <c r="B9" s="138"/>
      <c r="C9" s="139"/>
      <c r="D9" s="140">
        <v>77920</v>
      </c>
      <c r="E9" s="141"/>
      <c r="F9" s="142">
        <v>67293</v>
      </c>
      <c r="G9" s="143"/>
      <c r="H9" s="144"/>
    </row>
    <row r="10" spans="1:8">
      <c r="A10" s="145"/>
      <c r="B10" s="146"/>
      <c r="C10" s="147"/>
      <c r="D10" s="148">
        <v>31660</v>
      </c>
      <c r="E10" s="149"/>
      <c r="F10" s="150">
        <v>35076</v>
      </c>
      <c r="G10" s="151"/>
      <c r="H10" s="152"/>
    </row>
    <row r="11" spans="1:8">
      <c r="A11" s="133" t="s">
        <v>547</v>
      </c>
      <c r="B11" s="138"/>
      <c r="C11" s="139"/>
      <c r="D11" s="140">
        <v>92378</v>
      </c>
      <c r="E11" s="141"/>
      <c r="F11" s="142">
        <v>67343</v>
      </c>
      <c r="G11" s="143"/>
      <c r="H11" s="144"/>
    </row>
    <row r="12" spans="1:8">
      <c r="A12" s="145"/>
      <c r="B12" s="146"/>
      <c r="C12" s="153"/>
      <c r="D12" s="148">
        <v>43358</v>
      </c>
      <c r="E12" s="149"/>
      <c r="F12" s="150">
        <v>32865</v>
      </c>
      <c r="G12" s="151"/>
      <c r="H12" s="152"/>
    </row>
    <row r="13" spans="1:8">
      <c r="A13" s="133"/>
      <c r="B13" s="138"/>
      <c r="C13" s="154"/>
      <c r="D13" s="155">
        <v>128512</v>
      </c>
      <c r="E13" s="156"/>
      <c r="F13" s="157">
        <v>74372</v>
      </c>
      <c r="G13" s="158"/>
      <c r="H13" s="144"/>
    </row>
    <row r="14" spans="1:8">
      <c r="A14" s="145"/>
      <c r="B14" s="146"/>
      <c r="C14" s="147"/>
      <c r="D14" s="148">
        <v>48327</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5.82</v>
      </c>
      <c r="C19" s="159">
        <f>ROUND(VALUE(SUBSTITUTE(実質収支比率等に係る経年分析!G$48,"▲","-")),2)</f>
        <v>6.95</v>
      </c>
      <c r="D19" s="159">
        <f>ROUND(VALUE(SUBSTITUTE(実質収支比率等に係る経年分析!H$48,"▲","-")),2)</f>
        <v>10.8</v>
      </c>
      <c r="E19" s="159">
        <f>ROUND(VALUE(SUBSTITUTE(実質収支比率等に係る経年分析!I$48,"▲","-")),2)</f>
        <v>7.87</v>
      </c>
      <c r="F19" s="159">
        <f>ROUND(VALUE(SUBSTITUTE(実質収支比率等に係る経年分析!J$48,"▲","-")),2)</f>
        <v>7.55</v>
      </c>
    </row>
    <row r="20" spans="1:11">
      <c r="A20" s="159" t="s">
        <v>49</v>
      </c>
      <c r="B20" s="159">
        <f>ROUND(VALUE(SUBSTITUTE(実質収支比率等に係る経年分析!F$47,"▲","-")),2)</f>
        <v>27.76</v>
      </c>
      <c r="C20" s="159">
        <f>ROUND(VALUE(SUBSTITUTE(実質収支比率等に係る経年分析!G$47,"▲","-")),2)</f>
        <v>26.54</v>
      </c>
      <c r="D20" s="159">
        <f>ROUND(VALUE(SUBSTITUTE(実質収支比率等に係る経年分析!H$47,"▲","-")),2)</f>
        <v>23.83</v>
      </c>
      <c r="E20" s="159">
        <f>ROUND(VALUE(SUBSTITUTE(実質収支比率等に係る経年分析!I$47,"▲","-")),2)</f>
        <v>25.11</v>
      </c>
      <c r="F20" s="159">
        <f>ROUND(VALUE(SUBSTITUTE(実質収支比率等に係る経年分析!J$47,"▲","-")),2)</f>
        <v>25.26</v>
      </c>
    </row>
    <row r="21" spans="1:11">
      <c r="A21" s="159" t="s">
        <v>50</v>
      </c>
      <c r="B21" s="159">
        <f>IF(ISNUMBER(VALUE(SUBSTITUTE(実質収支比率等に係る経年分析!F$49,"▲","-"))),ROUND(VALUE(SUBSTITUTE(実質収支比率等に係る経年分析!F$49,"▲","-")),2),NA())</f>
        <v>-1.47</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1.1499999999999999</v>
      </c>
      <c r="E21" s="159">
        <f>IF(ISNUMBER(VALUE(SUBSTITUTE(実質収支比率等に係る経年分析!I$49,"▲","-"))),ROUND(VALUE(SUBSTITUTE(実質収支比率等に係る経年分析!I$49,"▲","-")),2),NA())</f>
        <v>-2.06</v>
      </c>
      <c r="F21" s="159">
        <f>IF(ISNUMBER(VALUE(SUBSTITUTE(実質収支比率等に係る経年分析!J$49,"▲","-"))),ROUND(VALUE(SUBSTITUTE(実質収支比率等に係る経年分析!J$49,"▲","-")),2),NA())</f>
        <v>-0.36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西都児湯情報公開・個人情報保護審査会会計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新富町後期高齢者医療特別会計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新富町介護保険特別会計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2.5299999999999998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3.36</v>
      </c>
    </row>
    <row r="34" spans="1:16">
      <c r="A34" s="160" t="str">
        <f>IF(連結実質赤字比率に係る赤字・黒字の構成分析!C$36="",NA(),連結実質赤字比率に係る赤字・黒字の構成分析!C$36)</f>
        <v>新富町国民健康保険特別会計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7.54</v>
      </c>
    </row>
    <row r="36" spans="1:16">
      <c r="A36" s="160" t="str">
        <f>IF(連結実質赤字比率に係る赤字・黒字の構成分析!C$34="",NA(),連結実質赤字比率に係る赤字・黒字の構成分析!C$34)</f>
        <v>新富町水道事業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15.56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471</v>
      </c>
      <c r="E42" s="161"/>
      <c r="F42" s="161"/>
      <c r="G42" s="161">
        <f>'実質公債費比率（分子）の構造'!L$52</f>
        <v>485</v>
      </c>
      <c r="H42" s="161"/>
      <c r="I42" s="161"/>
      <c r="J42" s="161">
        <f>'実質公債費比率（分子）の構造'!M$52</f>
        <v>426</v>
      </c>
      <c r="K42" s="161"/>
      <c r="L42" s="161"/>
      <c r="M42" s="161">
        <f>'実質公債費比率（分子）の構造'!N$52</f>
        <v>414</v>
      </c>
      <c r="N42" s="161"/>
      <c r="O42" s="161"/>
      <c r="P42" s="161">
        <f>'実質公債費比率（分子）の構造'!O$52</f>
        <v>415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42</v>
      </c>
      <c r="C44" s="161"/>
      <c r="D44" s="161"/>
      <c r="E44" s="161">
        <f>'実質公債費比率（分子）の構造'!L$50</f>
        <v>41</v>
      </c>
      <c r="F44" s="161"/>
      <c r="G44" s="161"/>
      <c r="H44" s="161">
        <f>'実質公債費比率（分子）の構造'!M$50</f>
        <v>39</v>
      </c>
      <c r="I44" s="161"/>
      <c r="J44" s="161"/>
      <c r="K44" s="161">
        <f>'実質公債費比率（分子）の構造'!N$50</f>
        <v>38</v>
      </c>
      <c r="L44" s="161"/>
      <c r="M44" s="161"/>
      <c r="N44" s="161">
        <f>'実質公債費比率（分子）の構造'!O$50</f>
        <v>3</v>
      </c>
      <c r="O44" s="161"/>
      <c r="P44" s="161"/>
    </row>
    <row r="45" spans="1:16">
      <c r="A45" s="161" t="s">
        <v>60</v>
      </c>
      <c r="B45" s="161">
        <f>'実質公債費比率（分子）の構造'!K$49</f>
        <v>124</v>
      </c>
      <c r="C45" s="161"/>
      <c r="D45" s="161"/>
      <c r="E45" s="161">
        <f>'実質公債費比率（分子）の構造'!L$49</f>
        <v>113</v>
      </c>
      <c r="F45" s="161"/>
      <c r="G45" s="161"/>
      <c r="H45" s="161">
        <f>'実質公債費比率（分子）の構造'!M$49</f>
        <v>137</v>
      </c>
      <c r="I45" s="161"/>
      <c r="J45" s="161"/>
      <c r="K45" s="161">
        <f>'実質公債費比率（分子）の構造'!N$49</f>
        <v>136</v>
      </c>
      <c r="L45" s="161"/>
      <c r="M45" s="161"/>
      <c r="N45" s="161">
        <f>'実質公債費比率（分子）の構造'!O$49</f>
        <v>134</v>
      </c>
      <c r="O45" s="161"/>
      <c r="P45" s="161"/>
    </row>
    <row r="46" spans="1:16">
      <c r="A46" s="161" t="s">
        <v>61</v>
      </c>
      <c r="B46" s="161">
        <f>'実質公債費比率（分子）の構造'!K$48</f>
        <v>3</v>
      </c>
      <c r="C46" s="161"/>
      <c r="D46" s="161"/>
      <c r="E46" s="161">
        <f>'実質公債費比率（分子）の構造'!L$48</f>
        <v>2</v>
      </c>
      <c r="F46" s="161"/>
      <c r="G46" s="161"/>
      <c r="H46" s="161">
        <f>'実質公債費比率（分子）の構造'!M$48</f>
        <v>2</v>
      </c>
      <c r="I46" s="161"/>
      <c r="J46" s="161"/>
      <c r="K46" s="161">
        <f>'実質公債費比率（分子）の構造'!N$48</f>
        <v>4</v>
      </c>
      <c r="L46" s="161"/>
      <c r="M46" s="161"/>
      <c r="N46" s="161">
        <f>'実質公債費比率（分子）の構造'!O$48</f>
        <v>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602</v>
      </c>
      <c r="C49" s="161"/>
      <c r="D49" s="161"/>
      <c r="E49" s="161">
        <f>'実質公債費比率（分子）の構造'!L$45</f>
        <v>578</v>
      </c>
      <c r="F49" s="161"/>
      <c r="G49" s="161"/>
      <c r="H49" s="161">
        <f>'実質公債費比率（分子）の構造'!M$45</f>
        <v>562</v>
      </c>
      <c r="I49" s="161"/>
      <c r="J49" s="161"/>
      <c r="K49" s="161">
        <f>'実質公債費比率（分子）の構造'!N$45</f>
        <v>600</v>
      </c>
      <c r="L49" s="161"/>
      <c r="M49" s="161"/>
      <c r="N49" s="161">
        <f>'実質公債費比率（分子）の構造'!O$45</f>
        <v>592</v>
      </c>
      <c r="O49" s="161"/>
      <c r="P49" s="161"/>
    </row>
    <row r="50" spans="1:16">
      <c r="A50" s="161" t="s">
        <v>65</v>
      </c>
      <c r="B50" s="161" t="e">
        <f>NA()</f>
        <v>#N/A</v>
      </c>
      <c r="C50" s="161">
        <f>IF(ISNUMBER('実質公債費比率（分子）の構造'!K$53),'実質公債費比率（分子）の構造'!K$53,NA())</f>
        <v>300</v>
      </c>
      <c r="D50" s="161" t="e">
        <f>NA()</f>
        <v>#N/A</v>
      </c>
      <c r="E50" s="161" t="e">
        <f>NA()</f>
        <v>#N/A</v>
      </c>
      <c r="F50" s="161">
        <f>IF(ISNUMBER('実質公債費比率（分子）の構造'!L$53),'実質公債費比率（分子）の構造'!L$53,NA())</f>
        <v>249</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364</v>
      </c>
      <c r="M50" s="161" t="e">
        <f>NA()</f>
        <v>#N/A</v>
      </c>
      <c r="N50" s="161" t="e">
        <f>NA()</f>
        <v>#N/A</v>
      </c>
      <c r="O50" s="161">
        <f>IF(ISNUMBER('実質公債費比率（分子）の構造'!O$53),'実質公債費比率（分子）の構造'!O$53,NA())</f>
        <v>315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4400</v>
      </c>
      <c r="E56" s="160"/>
      <c r="F56" s="160"/>
      <c r="G56" s="160">
        <f>'将来負担比率（分子）の構造'!J$52</f>
        <v>4295</v>
      </c>
      <c r="H56" s="160"/>
      <c r="I56" s="160"/>
      <c r="J56" s="160">
        <f>'将来負担比率（分子）の構造'!K$52</f>
        <v>4192</v>
      </c>
      <c r="K56" s="160"/>
      <c r="L56" s="160"/>
      <c r="M56" s="160">
        <f>'将来負担比率（分子）の構造'!L$52</f>
        <v>4074</v>
      </c>
      <c r="N56" s="160"/>
      <c r="O56" s="160"/>
      <c r="P56" s="160">
        <f>'将来負担比率（分子）の構造'!M$52</f>
        <v>3926</v>
      </c>
    </row>
    <row r="57" spans="1:16">
      <c r="A57" s="160" t="s">
        <v>36</v>
      </c>
      <c r="B57" s="160"/>
      <c r="C57" s="160"/>
      <c r="D57" s="160">
        <f>'将来負担比率（分子）の構造'!I$51</f>
        <v>148</v>
      </c>
      <c r="E57" s="160"/>
      <c r="F57" s="160"/>
      <c r="G57" s="160">
        <f>'将来負担比率（分子）の構造'!J$51</f>
        <v>138</v>
      </c>
      <c r="H57" s="160"/>
      <c r="I57" s="160"/>
      <c r="J57" s="160">
        <f>'将来負担比率（分子）の構造'!K$51</f>
        <v>167</v>
      </c>
      <c r="K57" s="160"/>
      <c r="L57" s="160"/>
      <c r="M57" s="160">
        <f>'将来負担比率（分子）の構造'!L$51</f>
        <v>185</v>
      </c>
      <c r="N57" s="160"/>
      <c r="O57" s="160"/>
      <c r="P57" s="160">
        <f>'将来負担比率（分子）の構造'!M$51</f>
        <v>181</v>
      </c>
    </row>
    <row r="58" spans="1:16">
      <c r="A58" s="160" t="s">
        <v>35</v>
      </c>
      <c r="B58" s="160"/>
      <c r="C58" s="160"/>
      <c r="D58" s="160">
        <f>'将来負担比率（分子）の構造'!I$50</f>
        <v>2840</v>
      </c>
      <c r="E58" s="160"/>
      <c r="F58" s="160"/>
      <c r="G58" s="160">
        <f>'将来負担比率（分子）の構造'!J$50</f>
        <v>2611</v>
      </c>
      <c r="H58" s="160"/>
      <c r="I58" s="160"/>
      <c r="J58" s="160">
        <f>'将来負担比率（分子）の構造'!K$50</f>
        <v>2386</v>
      </c>
      <c r="K58" s="160"/>
      <c r="L58" s="160"/>
      <c r="M58" s="160">
        <f>'将来負担比率（分子）の構造'!L$50</f>
        <v>2613</v>
      </c>
      <c r="N58" s="160"/>
      <c r="O58" s="160"/>
      <c r="P58" s="160">
        <f>'将来負担比率（分子）の構造'!M$50</f>
        <v>2917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f>'将来負担比率（分子）の構造'!M$46</f>
        <v>7</v>
      </c>
      <c r="O61" s="160"/>
      <c r="P61" s="160"/>
    </row>
    <row r="62" spans="1:16">
      <c r="A62" s="160" t="s">
        <v>29</v>
      </c>
      <c r="B62" s="160">
        <f>'将来負担比率（分子）の構造'!I$45</f>
        <v>1409</v>
      </c>
      <c r="C62" s="160"/>
      <c r="D62" s="160"/>
      <c r="E62" s="160">
        <f>'将来負担比率（分子）の構造'!J$45</f>
        <v>1312</v>
      </c>
      <c r="F62" s="160"/>
      <c r="G62" s="160"/>
      <c r="H62" s="160">
        <f>'将来負担比率（分子）の構造'!K$45</f>
        <v>1235</v>
      </c>
      <c r="I62" s="160"/>
      <c r="J62" s="160"/>
      <c r="K62" s="160">
        <f>'将来負担比率（分子）の構造'!L$45</f>
        <v>1243</v>
      </c>
      <c r="L62" s="160"/>
      <c r="M62" s="160"/>
      <c r="N62" s="160">
        <f>'将来負担比率（分子）の構造'!M$45</f>
        <v>1227</v>
      </c>
      <c r="O62" s="160"/>
      <c r="P62" s="160"/>
    </row>
    <row r="63" spans="1:16">
      <c r="A63" s="160" t="s">
        <v>28</v>
      </c>
      <c r="B63" s="160">
        <f>'将来負担比率（分子）の構造'!I$44</f>
        <v>867</v>
      </c>
      <c r="C63" s="160"/>
      <c r="D63" s="160"/>
      <c r="E63" s="160">
        <f>'将来負担比率（分子）の構造'!J$44</f>
        <v>940</v>
      </c>
      <c r="F63" s="160"/>
      <c r="G63" s="160"/>
      <c r="H63" s="160">
        <f>'将来負担比率（分子）の構造'!K$44</f>
        <v>852</v>
      </c>
      <c r="I63" s="160"/>
      <c r="J63" s="160"/>
      <c r="K63" s="160">
        <f>'将来負担比率（分子）の構造'!L$44</f>
        <v>712</v>
      </c>
      <c r="L63" s="160"/>
      <c r="M63" s="160"/>
      <c r="N63" s="160">
        <f>'将来負担比率（分子）の構造'!M$44</f>
        <v>594</v>
      </c>
      <c r="O63" s="160"/>
      <c r="P63" s="160"/>
    </row>
    <row r="64" spans="1:16">
      <c r="A64" s="160" t="s">
        <v>27</v>
      </c>
      <c r="B64" s="160">
        <f>'将来負担比率（分子）の構造'!I$43</f>
        <v>28</v>
      </c>
      <c r="C64" s="160"/>
      <c r="D64" s="160"/>
      <c r="E64" s="160">
        <f>'将来負担比率（分子）の構造'!J$43</f>
        <v>34</v>
      </c>
      <c r="F64" s="160"/>
      <c r="G64" s="160"/>
      <c r="H64" s="160">
        <f>'将来負担比率（分子）の構造'!K$43</f>
        <v>36</v>
      </c>
      <c r="I64" s="160"/>
      <c r="J64" s="160"/>
      <c r="K64" s="160">
        <f>'将来負担比率（分子）の構造'!L$43</f>
        <v>36</v>
      </c>
      <c r="L64" s="160"/>
      <c r="M64" s="160"/>
      <c r="N64" s="160">
        <f>'将来負担比率（分子）の構造'!M$43</f>
        <v>30</v>
      </c>
      <c r="O64" s="160"/>
      <c r="P64" s="160"/>
    </row>
    <row r="65" spans="1:16">
      <c r="A65" s="160" t="s">
        <v>26</v>
      </c>
      <c r="B65" s="160">
        <f>'将来負担比率（分子）の構造'!I$42</f>
        <v>126</v>
      </c>
      <c r="C65" s="160"/>
      <c r="D65" s="160"/>
      <c r="E65" s="160">
        <f>'将来負担比率（分子）の構造'!J$42</f>
        <v>85</v>
      </c>
      <c r="F65" s="160"/>
      <c r="G65" s="160"/>
      <c r="H65" s="160">
        <f>'将来負担比率（分子）の構造'!K$42</f>
        <v>46</v>
      </c>
      <c r="I65" s="160"/>
      <c r="J65" s="160"/>
      <c r="K65" s="160">
        <f>'将来負担比率（分子）の構造'!L$42</f>
        <v>8</v>
      </c>
      <c r="L65" s="160"/>
      <c r="M65" s="160"/>
      <c r="N65" s="160">
        <f>'将来負担比率（分子）の構造'!M$42</f>
        <v>5</v>
      </c>
      <c r="O65" s="160"/>
      <c r="P65" s="160"/>
    </row>
    <row r="66" spans="1:16">
      <c r="A66" s="160" t="s">
        <v>25</v>
      </c>
      <c r="B66" s="160">
        <f>'将来負担比率（分子）の構造'!I$41</f>
        <v>6146</v>
      </c>
      <c r="C66" s="160"/>
      <c r="D66" s="160"/>
      <c r="E66" s="160">
        <f>'将来負担比率（分子）の構造'!J$41</f>
        <v>6321</v>
      </c>
      <c r="F66" s="160"/>
      <c r="G66" s="160"/>
      <c r="H66" s="160">
        <f>'将来負担比率（分子）の構造'!K$41</f>
        <v>6501</v>
      </c>
      <c r="I66" s="160"/>
      <c r="J66" s="160"/>
      <c r="K66" s="160">
        <f>'将来負担比率（分子）の構造'!L$41</f>
        <v>6397</v>
      </c>
      <c r="L66" s="160"/>
      <c r="M66" s="160"/>
      <c r="N66" s="160">
        <f>'将来負担比率（分子）の構造'!M$41</f>
        <v>6258</v>
      </c>
      <c r="O66" s="160"/>
      <c r="P66" s="160"/>
    </row>
    <row r="67" spans="1:16">
      <c r="A67" s="160" t="s">
        <v>69</v>
      </c>
      <c r="B67" s="160" t="e">
        <f>NA()</f>
        <v>#N/A</v>
      </c>
      <c r="C67" s="160">
        <f>IF(ISNUMBER('将来負担比率（分子）の構造'!I$53), IF('将来負担比率（分子）の構造'!I$53 &lt; 0, 0, '将来負担比率（分子）の構造'!I$53), NA())</f>
        <v>1188</v>
      </c>
      <c r="D67" s="160" t="e">
        <f>NA()</f>
        <v>#N/A</v>
      </c>
      <c r="E67" s="160" t="e">
        <f>NA()</f>
        <v>#N/A</v>
      </c>
      <c r="F67" s="160">
        <f>IF(ISNUMBER('将来負担比率（分子）の構造'!J$53), IF('将来負担比率（分子）の構造'!J$53 &lt; 0, 0, '将来負担比率（分子）の構造'!J$53), NA())</f>
        <v>1648</v>
      </c>
      <c r="G67" s="160" t="e">
        <f>NA()</f>
        <v>#N/A</v>
      </c>
      <c r="H67" s="160" t="e">
        <f>NA()</f>
        <v>#N/A</v>
      </c>
      <c r="I67" s="160">
        <f>IF(ISNUMBER('将来負担比率（分子）の構造'!K$53), IF('将来負担比率（分子）の構造'!K$53 &lt; 0, 0, '将来負担比率（分子）の構造'!K$53), NA())</f>
        <v>1926</v>
      </c>
      <c r="J67" s="160" t="e">
        <f>NA()</f>
        <v>#N/A</v>
      </c>
      <c r="K67" s="160" t="e">
        <f>NA()</f>
        <v>#N/A</v>
      </c>
      <c r="L67" s="160">
        <f>IF(ISNUMBER('将来負担比率（分子）の構造'!L$53), IF('将来負担比率（分子）の構造'!L$53 &lt; 0, 0, '将来負担比率（分子）の構造'!L$53), NA())</f>
        <v>1530</v>
      </c>
      <c r="M67" s="160" t="e">
        <f>NA()</f>
        <v>#N/A</v>
      </c>
      <c r="N67" s="160" t="e">
        <f>NA()</f>
        <v>#N/A</v>
      </c>
      <c r="O67" s="160">
        <f>IF(ISNUMBER('将来負担比率（分子）の構造'!M$53), IF('将来負担比率（分子）の構造'!M$53 &lt; 0, 0, '将来負担比率（分子）の構造'!M$53), NA())</f>
        <v>1097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967</v>
      </c>
      <c r="C72" s="164">
        <f>基金残高に係る経年分析!G55</f>
        <v>1007</v>
      </c>
      <c r="D72" s="164">
        <f>基金残高に係る経年分析!H55</f>
        <v>1007</v>
      </c>
    </row>
    <row r="73" spans="1:16">
      <c r="A73" s="163" t="s">
        <v>72</v>
      </c>
      <c r="B73" s="164">
        <f>基金残高に係る経年分析!F56</f>
        <v>77</v>
      </c>
      <c r="C73" s="164">
        <f>基金残高に係る経年分析!G56</f>
        <v>77</v>
      </c>
      <c r="D73" s="164">
        <f>基金残高に係る経年分析!H56</f>
        <v>77</v>
      </c>
    </row>
    <row r="74" spans="1:16">
      <c r="A74" s="163" t="s">
        <v>73</v>
      </c>
      <c r="B74" s="164">
        <f>基金残高に係る経年分析!F57</f>
        <v>1058</v>
      </c>
      <c r="C74" s="164">
        <f>基金残高に係る経年分析!G57</f>
        <v>1200</v>
      </c>
      <c r="D74" s="164">
        <f>基金残高に係る経年分析!H57</f>
        <v>1434</v>
      </c>
    </row>
  </sheetData>
  <sheetProtection algorithmName="SHA-512" hashValue="/rPXYa+1cLMK1mz+5DxuirzjxQ2v3cbY5fY00IsHsX0iGS2kCsGoJilaJfaUv1lj9txO6gSkU7jEiCnrKBQxJw==" saltValue="KsKv/yZ9wW9dSNHBFi7x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2019-03-06T04:17:46Z</cp:lastPrinted>
  <dcterms:created xsi:type="dcterms:W3CDTF">2019-02-14T05:20:38Z</dcterms:created>
  <dcterms:modified xsi:type="dcterms:W3CDTF">2019-10-17T10:32:58Z</dcterms:modified>
  <cp:category/>
</cp:coreProperties>
</file>